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615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<sst xmlns="http://schemas.openxmlformats.org/spreadsheetml/2006/main" count="46" uniqueCount="45">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</sst>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  <xf numFmtId="0" fontId="50" fillId="40" borderId="0" xfId="0" applyFont="1" applyFill="1" applyAlignment="1">
      <alignment vertical="center"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772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70" zoomScaleNormal="70" zoomScalePageLayoutView="0" workbookViewId="0" topLeftCell="A16">
      <selection activeCell="J34" sqref="J34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8" t="s">
        <v>31</v>
      </c>
      <c r="B8" s="69"/>
      <c r="C8" s="69"/>
      <c r="D8" s="69"/>
      <c r="E8" s="69"/>
      <c r="F8" s="69"/>
      <c r="G8" s="69"/>
      <c r="H8" s="69"/>
      <c r="I8" s="70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5" t="s">
        <v>32</v>
      </c>
      <c r="B10" s="66"/>
      <c r="C10" s="66"/>
      <c r="D10" s="66"/>
      <c r="E10" s="66"/>
      <c r="F10" s="66"/>
      <c r="G10" s="66"/>
      <c r="H10" s="66"/>
      <c r="I10" s="67"/>
    </row>
    <row r="11" spans="1:9" ht="18.7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1" t="s">
        <v>2</v>
      </c>
      <c r="B12" s="71"/>
      <c r="C12" s="71"/>
      <c r="D12" s="71"/>
      <c r="E12" s="71"/>
      <c r="F12" s="71"/>
      <c r="G12" s="71"/>
      <c r="H12" s="71"/>
      <c r="I12" s="71"/>
    </row>
    <row r="13" spans="1:9" ht="12.75">
      <c r="A13" s="62">
        <f>+G16</f>
        <v>43875</v>
      </c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0">
        <f ca="1">TODAY()</f>
        <v>43875</v>
      </c>
      <c r="H16" s="31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.75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.75">
      <c r="A20" s="4"/>
      <c r="B20" s="4"/>
      <c r="C20" s="4" t="s">
        <v>19</v>
      </c>
      <c r="D20" s="4"/>
      <c r="E20" s="41"/>
      <c r="F20" s="42"/>
      <c r="G20" s="53">
        <v>16000000</v>
      </c>
      <c r="H20" s="32"/>
      <c r="I20" s="4"/>
    </row>
    <row r="21" spans="1:9" ht="12.75">
      <c r="A21" s="4"/>
      <c r="B21" s="4"/>
      <c r="C21" s="4" t="s">
        <v>20</v>
      </c>
      <c r="D21" s="4"/>
      <c r="E21" s="41"/>
      <c r="F21" s="42"/>
      <c r="G21" s="53">
        <v>700000</v>
      </c>
      <c r="H21" s="33"/>
      <c r="I21" s="22"/>
    </row>
    <row r="22" spans="1:9" ht="12.75">
      <c r="A22" s="4"/>
      <c r="B22" s="4"/>
      <c r="C22" s="4" t="s">
        <v>21</v>
      </c>
      <c r="D22" s="4"/>
      <c r="E22" s="41"/>
      <c r="F22" s="42"/>
      <c r="G22" s="53">
        <v>0</v>
      </c>
      <c r="H22" s="33"/>
      <c r="I22" s="4"/>
    </row>
    <row r="23" spans="1:9" ht="15">
      <c r="A23" s="4"/>
      <c r="B23" s="4"/>
      <c r="C23" s="4" t="s">
        <v>22</v>
      </c>
      <c r="D23" s="4"/>
      <c r="E23" s="41"/>
      <c r="F23" s="42"/>
      <c r="G23" s="54">
        <f>(E35*F35+G29)/G20</f>
        <v>17.397666939999997</v>
      </c>
      <c r="H23" s="34"/>
      <c r="I23" s="40"/>
    </row>
    <row r="24" spans="1:9" ht="12.75">
      <c r="A24" s="4"/>
      <c r="B24" s="4"/>
      <c r="C24" s="4" t="s">
        <v>35</v>
      </c>
      <c r="D24" s="4"/>
      <c r="E24" s="41"/>
      <c r="F24" s="42"/>
      <c r="G24" s="54">
        <v>44.92</v>
      </c>
      <c r="H24" s="33"/>
      <c r="I24" s="4"/>
    </row>
    <row r="25" spans="1:9" ht="12.75">
      <c r="A25" s="4"/>
      <c r="B25" s="4"/>
      <c r="C25" s="4" t="s">
        <v>36</v>
      </c>
      <c r="D25" s="4"/>
      <c r="E25" s="41"/>
      <c r="F25" s="42"/>
      <c r="G25" s="58">
        <v>38682</v>
      </c>
      <c r="H25" s="33"/>
      <c r="I25" s="5"/>
    </row>
    <row r="26" spans="1:9" ht="12.75">
      <c r="A26" s="4"/>
      <c r="B26" s="4"/>
      <c r="C26" s="4" t="s">
        <v>23</v>
      </c>
      <c r="D26" s="4"/>
      <c r="E26" s="41"/>
      <c r="F26" s="42"/>
      <c r="G26" s="53">
        <f>+G24*G25</f>
        <v>1737595.4400000002</v>
      </c>
      <c r="H26" s="35"/>
      <c r="I26" s="4"/>
    </row>
    <row r="27" spans="1:9" ht="1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.75">
      <c r="A28" s="4"/>
      <c r="B28" s="4"/>
      <c r="C28" s="4"/>
      <c r="D28" s="4"/>
      <c r="E28" s="41"/>
      <c r="F28" s="41"/>
      <c r="G28" s="45"/>
      <c r="H28" s="4"/>
      <c r="I28" s="4"/>
    </row>
    <row r="29" spans="1:9" ht="15">
      <c r="A29" s="4"/>
      <c r="B29" s="4"/>
      <c r="C29" s="43" t="s">
        <v>37</v>
      </c>
      <c r="D29" s="4"/>
      <c r="E29" s="41"/>
      <c r="F29" s="42"/>
      <c r="G29" s="55">
        <v>324266.84</v>
      </c>
      <c r="H29" s="72"/>
      <c r="I29" s="27"/>
    </row>
    <row r="30" spans="1:9" ht="15">
      <c r="A30" s="4"/>
      <c r="B30" s="4"/>
      <c r="C30" s="4" t="s">
        <v>25</v>
      </c>
      <c r="D30" s="4"/>
      <c r="E30" s="4"/>
      <c r="F30" s="10"/>
      <c r="G30" s="55">
        <f>+G35</f>
        <v>278038404.2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4" t="s">
        <v>10</v>
      </c>
      <c r="D32" s="64"/>
      <c r="E32" s="64"/>
      <c r="F32" s="64"/>
      <c r="G32" s="64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1"/>
      <c r="I33" s="61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3.5" thickTop="1">
      <c r="A35" s="4"/>
      <c r="B35" s="4"/>
      <c r="C35" s="54" t="s">
        <v>34</v>
      </c>
      <c r="D35" s="54" t="s">
        <v>33</v>
      </c>
      <c r="E35" s="58">
        <f>5918861-100000+100000+270774</f>
        <v>6189635</v>
      </c>
      <c r="F35" s="54">
        <f>+G24</f>
        <v>44.92</v>
      </c>
      <c r="G35" s="54">
        <f>E35*F35</f>
        <v>278038404.2</v>
      </c>
      <c r="H35" s="5"/>
      <c r="I35" s="5"/>
      <c r="J35" s="60"/>
      <c r="K35" s="60"/>
    </row>
    <row r="36" spans="1:9" ht="15.75">
      <c r="A36" s="4"/>
      <c r="B36" s="4"/>
      <c r="C36" s="41"/>
      <c r="D36" s="48"/>
      <c r="E36" s="59"/>
      <c r="F36" s="57"/>
      <c r="G36" s="49"/>
      <c r="H36" s="5"/>
      <c r="I36" s="19"/>
    </row>
    <row r="37" spans="1:9" ht="1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3" t="s">
        <v>29</v>
      </c>
      <c r="D38" s="63"/>
      <c r="E38" s="63"/>
      <c r="F38" s="63"/>
      <c r="G38" s="63"/>
      <c r="H38" s="5"/>
      <c r="I38" s="5"/>
    </row>
    <row r="39" spans="1:9" ht="12.75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3.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.75">
      <c r="A42" s="4"/>
      <c r="B42" s="4"/>
      <c r="C42" s="58" t="s">
        <v>27</v>
      </c>
      <c r="D42" s="58" t="s">
        <v>44</v>
      </c>
      <c r="E42" s="15">
        <v>515</v>
      </c>
      <c r="F42" s="58">
        <v>45216</v>
      </c>
      <c r="G42" s="58">
        <f>+E42*F42*10</f>
        <v>232862400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.75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.75">
      <c r="C53" s="6" t="s">
        <v>13</v>
      </c>
    </row>
    <row r="54" ht="12.75">
      <c r="C54" s="6"/>
    </row>
    <row r="55" ht="12.75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.75">
      <c r="C57" s="1" t="s">
        <v>40</v>
      </c>
      <c r="E57" s="1" t="s">
        <v>41</v>
      </c>
    </row>
    <row r="60" ht="12.75">
      <c r="C60" s="6"/>
    </row>
    <row r="61" ht="12.75">
      <c r="C61" s="6"/>
    </row>
    <row r="62" ht="12.75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2018-01-23T00:20:16Z</cp:lastPrinted>
  <dcterms:created xsi:type="dcterms:W3CDTF">2010-06-14T22:38:42Z</dcterms:created>
  <dcterms:modified xsi:type="dcterms:W3CDTF">2020-02-14T21:42:52Z</dcterms:modified>
  <cp:category/>
  <cp:version/>
  <cp:contentType/>
  <cp:contentStatus/>
</cp:coreProperties>
</file>