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obmv-my.sharepoint.com/personal/ebazan_grupobmv_com_mx/Documents/Documentos/Esmeralda/Reportes/Entrega de Ulises/ROP/Abril 2023/"/>
    </mc:Choice>
  </mc:AlternateContent>
  <xr:revisionPtr revIDLastSave="23" documentId="8_{945C5C6D-A3E5-4857-9DF7-9ED97364677D}" xr6:coauthVersionLast="47" xr6:coauthVersionMax="47" xr10:uidLastSave="{2C49D832-5105-4B82-AE5E-CE8FDA857910}"/>
  <bookViews>
    <workbookView xWindow="20370" yWindow="-120" windowWidth="29040" windowHeight="15840" xr2:uid="{CAF7C474-01DC-49F8-AA83-169D0EFA90DC}"/>
  </bookViews>
  <sheets>
    <sheet name="RM" sheetId="1" r:id="rId1"/>
    <sheet name="Cash Equities Summary" sheetId="2" r:id="rId2"/>
    <sheet name="Derivatives Summary" sheetId="3" r:id="rId3"/>
    <sheet name="Futures Data" sheetId="4" r:id="rId4"/>
    <sheet name="Options Data" sheetId="6" r:id="rId5"/>
    <sheet name="AuC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1" l="1"/>
  <c r="Q34" i="1"/>
  <c r="Q15" i="1"/>
  <c r="Q10" i="1"/>
  <c r="I10" i="1"/>
  <c r="M10" i="1"/>
  <c r="Q59" i="1" l="1"/>
  <c r="O41" i="1"/>
  <c r="O42" i="1"/>
  <c r="O40" i="1"/>
  <c r="I61" i="1" l="1"/>
  <c r="I59" i="1"/>
  <c r="I63" i="1"/>
  <c r="I62" i="1"/>
  <c r="I75" i="1" l="1"/>
  <c r="F76" i="1"/>
  <c r="F62" i="1"/>
  <c r="F75" i="1"/>
  <c r="F61" i="1"/>
  <c r="F60" i="1"/>
  <c r="F59" i="1"/>
  <c r="F58" i="1"/>
  <c r="F57" i="1"/>
  <c r="F56" i="1"/>
  <c r="F72" i="1" l="1"/>
  <c r="F70" i="1"/>
  <c r="F69" i="1"/>
  <c r="F67" i="1"/>
  <c r="F66" i="1"/>
  <c r="F65" i="1"/>
  <c r="F64" i="1"/>
  <c r="F63" i="1"/>
  <c r="F52" i="1"/>
  <c r="F51" i="1"/>
  <c r="F50" i="1"/>
  <c r="F47" i="1"/>
  <c r="F46" i="1"/>
  <c r="F45" i="1"/>
  <c r="F42" i="1"/>
  <c r="F41" i="1"/>
  <c r="F40" i="1"/>
  <c r="Q76" i="1"/>
  <c r="Q75" i="1"/>
  <c r="Q72" i="1"/>
  <c r="Q70" i="1"/>
  <c r="Q69" i="1"/>
  <c r="Q67" i="1"/>
  <c r="Q66" i="1"/>
  <c r="Q65" i="1"/>
  <c r="Q64" i="1"/>
  <c r="Q63" i="1"/>
  <c r="Q62" i="1"/>
  <c r="Q61" i="1"/>
  <c r="Q60" i="1"/>
  <c r="Q58" i="1"/>
  <c r="Q57" i="1"/>
  <c r="Q56" i="1"/>
  <c r="Q52" i="1"/>
  <c r="Q51" i="1"/>
  <c r="Q50" i="1"/>
  <c r="Q47" i="1"/>
  <c r="Q46" i="1"/>
  <c r="Q45" i="1"/>
  <c r="Q42" i="1"/>
  <c r="Q41" i="1"/>
  <c r="Q40" i="1"/>
  <c r="Q31" i="1"/>
  <c r="Q30" i="1"/>
  <c r="Q27" i="1"/>
  <c r="Q26" i="1"/>
  <c r="Q23" i="1"/>
  <c r="Q22" i="1"/>
  <c r="Q19" i="1"/>
  <c r="Q18" i="1"/>
  <c r="Q14" i="1"/>
  <c r="Q11" i="1"/>
  <c r="M76" i="1"/>
  <c r="M75" i="1"/>
  <c r="M72" i="1"/>
  <c r="M70" i="1"/>
  <c r="M69" i="1"/>
  <c r="M67" i="1"/>
  <c r="M66" i="1"/>
  <c r="M65" i="1"/>
  <c r="M64" i="1"/>
  <c r="M63" i="1"/>
  <c r="M62" i="1"/>
  <c r="M61" i="1"/>
  <c r="M60" i="1"/>
  <c r="M59" i="1"/>
  <c r="M58" i="1"/>
  <c r="M57" i="1"/>
  <c r="M56" i="1"/>
  <c r="M52" i="1"/>
  <c r="M51" i="1"/>
  <c r="M50" i="1"/>
  <c r="M47" i="1"/>
  <c r="M46" i="1"/>
  <c r="M45" i="1"/>
  <c r="M42" i="1"/>
  <c r="M41" i="1"/>
  <c r="M40" i="1"/>
  <c r="M35" i="1"/>
  <c r="M34" i="1"/>
  <c r="M31" i="1"/>
  <c r="M30" i="1"/>
  <c r="M27" i="1"/>
  <c r="M26" i="1"/>
  <c r="M23" i="1"/>
  <c r="M22" i="1"/>
  <c r="M19" i="1"/>
  <c r="M18" i="1"/>
  <c r="M15" i="1"/>
  <c r="M14" i="1"/>
  <c r="M11" i="1"/>
  <c r="I76" i="1"/>
  <c r="I72" i="1"/>
  <c r="I70" i="1"/>
  <c r="I69" i="1"/>
  <c r="I67" i="1"/>
  <c r="I57" i="1"/>
  <c r="I58" i="1"/>
  <c r="I60" i="1"/>
  <c r="I64" i="1"/>
  <c r="I65" i="1"/>
  <c r="I66" i="1"/>
  <c r="I56" i="1"/>
  <c r="I51" i="1"/>
  <c r="I52" i="1"/>
  <c r="I50" i="1"/>
  <c r="I46" i="1"/>
  <c r="I47" i="1"/>
  <c r="I45" i="1"/>
  <c r="I41" i="1"/>
  <c r="I42" i="1"/>
  <c r="I40" i="1"/>
  <c r="I11" i="1"/>
  <c r="I14" i="1"/>
  <c r="I15" i="1"/>
  <c r="I18" i="1"/>
  <c r="I19" i="1"/>
  <c r="I22" i="1"/>
  <c r="I23" i="1"/>
  <c r="I26" i="1"/>
  <c r="I27" i="1"/>
  <c r="I30" i="1"/>
  <c r="I31" i="1"/>
  <c r="I34" i="1"/>
  <c r="I35" i="1"/>
  <c r="F35" i="1" l="1"/>
  <c r="F34" i="1"/>
  <c r="F31" i="1"/>
  <c r="F30" i="1"/>
  <c r="F27" i="1"/>
  <c r="F26" i="1"/>
  <c r="F23" i="1"/>
  <c r="F22" i="1"/>
  <c r="F19" i="1"/>
  <c r="F18" i="1"/>
  <c r="F15" i="1"/>
  <c r="F14" i="1"/>
  <c r="F11" i="1"/>
  <c r="F10" i="1"/>
  <c r="A2" i="2" l="1"/>
  <c r="A2" i="3" s="1"/>
  <c r="A2" i="4" s="1"/>
  <c r="A2" i="6" l="1"/>
  <c r="O2" i="4"/>
  <c r="AC2" i="4" s="1"/>
  <c r="AQ2" i="4" s="1"/>
  <c r="BE2" i="4" s="1"/>
  <c r="A2" i="7" l="1"/>
  <c r="O2" i="6"/>
</calcChain>
</file>

<file path=xl/sharedStrings.xml><?xml version="1.0" encoding="utf-8"?>
<sst xmlns="http://schemas.openxmlformats.org/spreadsheetml/2006/main" count="419" uniqueCount="125">
  <si>
    <t>MEXICAN STOCK EXCHANGE</t>
  </si>
  <si>
    <t>%</t>
  </si>
  <si>
    <t>QTD '23</t>
  </si>
  <si>
    <t>QTD '22</t>
  </si>
  <si>
    <t>YTD '23</t>
  </si>
  <si>
    <t>YTD '22</t>
  </si>
  <si>
    <t>Debt Listings</t>
  </si>
  <si>
    <t xml:space="preserve">                           </t>
  </si>
  <si>
    <t>Medium &amp; Long Term Listings</t>
  </si>
  <si>
    <t>New Listings</t>
  </si>
  <si>
    <t>Amounts Raised(1)</t>
  </si>
  <si>
    <t>Short Term Listing</t>
  </si>
  <si>
    <t>Development Certificates (CKDs)</t>
  </si>
  <si>
    <t>Inv. Project Certificates (CERPIS)</t>
  </si>
  <si>
    <t>Equity Listings</t>
  </si>
  <si>
    <t>FIBRAS</t>
  </si>
  <si>
    <t>FIBRAS E</t>
  </si>
  <si>
    <t xml:space="preserve">Equity Trading(3) </t>
  </si>
  <si>
    <t>Total Market</t>
  </si>
  <si>
    <t>Value Traded(1)</t>
  </si>
  <si>
    <t>Transaction</t>
  </si>
  <si>
    <t>Volume(2)</t>
  </si>
  <si>
    <t>Local market</t>
  </si>
  <si>
    <t>Global Market</t>
  </si>
  <si>
    <t>Derivatives(3)</t>
  </si>
  <si>
    <t>Futures Volume</t>
  </si>
  <si>
    <t>IPC Index</t>
  </si>
  <si>
    <t>Mini IPC</t>
  </si>
  <si>
    <t>28 Day TIIE</t>
  </si>
  <si>
    <t>TIEF</t>
  </si>
  <si>
    <t>91 Day Cete</t>
  </si>
  <si>
    <t>Currencies</t>
  </si>
  <si>
    <t>Bonds</t>
  </si>
  <si>
    <t>Equities</t>
  </si>
  <si>
    <t>Centrally Cleared Swaps</t>
  </si>
  <si>
    <t>Swaps</t>
  </si>
  <si>
    <t>Tracks</t>
  </si>
  <si>
    <t>TOTAL FUTURES</t>
  </si>
  <si>
    <t xml:space="preserve">Swaps </t>
  </si>
  <si>
    <t>Swaps TIIE 28</t>
  </si>
  <si>
    <t>TOTAL DERIVATIVES</t>
  </si>
  <si>
    <t>Margin Deposits(1)</t>
  </si>
  <si>
    <t>Total Assets Under Custody</t>
  </si>
  <si>
    <t>Local Market (4)</t>
  </si>
  <si>
    <t>Global Market (4)</t>
  </si>
  <si>
    <t>(1) Million Pesos</t>
  </si>
  <si>
    <t>(3) Daily Average</t>
  </si>
  <si>
    <t>(2) Thousand Shares</t>
  </si>
  <si>
    <t>(4) Billion Pesos</t>
  </si>
  <si>
    <t>OPERATING FIGURES OF THE STOCK MARKET</t>
  </si>
  <si>
    <t>Trading on the Exchange</t>
  </si>
  <si>
    <t>Domestic Equities</t>
  </si>
  <si>
    <t>Number of Trades</t>
  </si>
  <si>
    <t>Daily Average</t>
  </si>
  <si>
    <t>Daily Average(1)</t>
  </si>
  <si>
    <t>Trading Volume(2)</t>
  </si>
  <si>
    <t>Daily Average(2)</t>
  </si>
  <si>
    <t>Trading on the Global BMV Market</t>
  </si>
  <si>
    <t>Foreign Equities</t>
  </si>
  <si>
    <t>FIXED INCOME TRADING</t>
  </si>
  <si>
    <t>Fixed Income</t>
  </si>
  <si>
    <t>(1) In Millions</t>
  </si>
  <si>
    <t>(2) In thousands</t>
  </si>
  <si>
    <t>Source:  BMV</t>
  </si>
  <si>
    <t>OPERATING FIGURES FUTURES MARKET</t>
  </si>
  <si>
    <t xml:space="preserve">               Futures Trading (MexDer)</t>
  </si>
  <si>
    <t>Volume (1)</t>
  </si>
  <si>
    <t>Notional Value (2)</t>
  </si>
  <si>
    <t>Open Interest (1)</t>
  </si>
  <si>
    <t>Swaps Trading (MexDer)</t>
  </si>
  <si>
    <t xml:space="preserve">               Options Trading (MexDer)</t>
  </si>
  <si>
    <t>(1) contracts</t>
  </si>
  <si>
    <t>(2) million pesos</t>
  </si>
  <si>
    <t xml:space="preserve">               Margin Deposits</t>
  </si>
  <si>
    <t>Margin Deposits (2)</t>
  </si>
  <si>
    <t>Open Interest OTC</t>
  </si>
  <si>
    <t>DOLLAR</t>
  </si>
  <si>
    <t>EURO</t>
  </si>
  <si>
    <t>IPC</t>
  </si>
  <si>
    <t>TIIE 28</t>
  </si>
  <si>
    <t>CETE 91</t>
  </si>
  <si>
    <t>AMERICA MOVIL</t>
  </si>
  <si>
    <t>10 YEAR CENTRALLY CLEARED SWAP</t>
  </si>
  <si>
    <t>2 YEAR CENTRALLY CLEARED SWAP</t>
  </si>
  <si>
    <t>MINI IPC</t>
  </si>
  <si>
    <t>30 YEAR BOND</t>
  </si>
  <si>
    <t>DC24</t>
  </si>
  <si>
    <t>NV42</t>
  </si>
  <si>
    <t>JN22</t>
  </si>
  <si>
    <t>NV47</t>
  </si>
  <si>
    <t>Trades</t>
  </si>
  <si>
    <t>Volume</t>
  </si>
  <si>
    <t>Notional Value(1)</t>
  </si>
  <si>
    <t>Open Interest</t>
  </si>
  <si>
    <t>3 YEAR BOND</t>
  </si>
  <si>
    <t>10 YEAR BOND</t>
  </si>
  <si>
    <t>20 YEAR BOND</t>
  </si>
  <si>
    <t>CEMEX</t>
  </si>
  <si>
    <t>WALMEX</t>
  </si>
  <si>
    <t>GMEXICO</t>
  </si>
  <si>
    <t>GCARSO</t>
  </si>
  <si>
    <t>FEMSA</t>
  </si>
  <si>
    <t>MR26</t>
  </si>
  <si>
    <t>MY31</t>
  </si>
  <si>
    <t>DC18</t>
  </si>
  <si>
    <t>JN27-21</t>
  </si>
  <si>
    <t>Open Interest *</t>
  </si>
  <si>
    <t>GMXT</t>
  </si>
  <si>
    <t>PINFRA</t>
  </si>
  <si>
    <t>ORBIA</t>
  </si>
  <si>
    <t>OPERATING FIGURES OPTIONS MARKET</t>
  </si>
  <si>
    <t>IPC INDEX</t>
  </si>
  <si>
    <t>TELEVISA</t>
  </si>
  <si>
    <t>GRUPO MEXICO</t>
  </si>
  <si>
    <t>NAFTRAC</t>
  </si>
  <si>
    <t>ALFA</t>
  </si>
  <si>
    <t>Notional Value</t>
  </si>
  <si>
    <t>AMOVIL A</t>
  </si>
  <si>
    <t>ASSETS UNDER CUSTODY</t>
  </si>
  <si>
    <t>Local</t>
  </si>
  <si>
    <t>Equity  (1)</t>
  </si>
  <si>
    <t>Debt  (1)</t>
  </si>
  <si>
    <t>Global</t>
  </si>
  <si>
    <t>APRIL OPERATIONAL HIGHLIGHTS</t>
  </si>
  <si>
    <t>Mexico City, Mexico, May 8th, 2023.  Bolsa Mexicana de Valores, S.A.B. de C.V. (BMV: BOLSAA), today announced its trading volumes for the month of April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</si>
</sst>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mmm\-yy;@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  <numFmt numFmtId="168" formatCode="#,##0\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Verdana"/>
      <family val="2"/>
    </font>
    <font>
      <sz val="16"/>
      <name val="Verdana"/>
      <family val="2"/>
    </font>
    <font>
      <sz val="12"/>
      <name val="Arial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rgb="FF00B050"/>
      <name val="Verdana"/>
      <family val="2"/>
    </font>
    <font>
      <sz val="6"/>
      <color theme="0"/>
      <name val="Andale WT"/>
      <family val="2"/>
    </font>
    <font>
      <sz val="6"/>
      <color theme="0"/>
      <name val="Verdana"/>
      <family val="2"/>
    </font>
    <font>
      <sz val="6"/>
      <color theme="0"/>
      <name val="Calibri"/>
      <family val="2"/>
      <scheme val="minor"/>
    </font>
    <font>
      <sz val="10"/>
      <color theme="1"/>
      <name val="Helvetica"/>
    </font>
    <font>
      <sz val="6"/>
      <color theme="0"/>
      <name val="Arial"/>
      <family val="2"/>
    </font>
    <font>
      <sz val="10"/>
      <color theme="1"/>
      <name val="Arial"/>
      <family val="2"/>
    </font>
    <font>
      <i/>
      <vertAlign val="superscript"/>
      <sz val="10"/>
      <name val="Verdan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55"/>
      <name val="Arial"/>
      <family val="2"/>
    </font>
    <font>
      <i/>
      <sz val="10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8"/>
      <color rgb="FF454545"/>
      <name val="Andale WT"/>
      <family val="2"/>
    </font>
    <font>
      <sz val="11"/>
      <color theme="4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5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5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3" xfId="0" applyFont="1" applyFill="1" applyBorder="1" applyAlignment="1">
      <alignment horizontal="center"/>
    </xf>
    <xf numFmtId="0" fontId="9" fillId="3" borderId="0" xfId="0" applyFont="1" applyFill="1"/>
    <xf numFmtId="3" fontId="0" fillId="0" borderId="0" xfId="0" applyNumberFormat="1"/>
    <xf numFmtId="0" fontId="11" fillId="0" borderId="0" xfId="0" applyFont="1"/>
    <xf numFmtId="166" fontId="10" fillId="0" borderId="0" xfId="1" applyNumberFormat="1" applyFont="1" applyFill="1" applyBorder="1" applyAlignment="1">
      <alignment horizontal="right" vertical="center"/>
    </xf>
    <xf numFmtId="0" fontId="6" fillId="0" borderId="0" xfId="0" applyFont="1"/>
    <xf numFmtId="0" fontId="11" fillId="0" borderId="0" xfId="0" applyFont="1" applyAlignment="1">
      <alignment vertical="center"/>
    </xf>
    <xf numFmtId="0" fontId="6" fillId="4" borderId="0" xfId="0" applyFont="1" applyFill="1"/>
    <xf numFmtId="0" fontId="10" fillId="4" borderId="0" xfId="0" applyFont="1" applyFill="1"/>
    <xf numFmtId="0" fontId="20" fillId="3" borderId="0" xfId="0" applyFont="1" applyFill="1"/>
    <xf numFmtId="0" fontId="6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2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167" fontId="11" fillId="0" borderId="0" xfId="1" applyNumberFormat="1" applyFont="1" applyFill="1" applyBorder="1" applyAlignment="1"/>
    <xf numFmtId="0" fontId="11" fillId="0" borderId="25" xfId="0" applyFont="1" applyBorder="1"/>
    <xf numFmtId="167" fontId="11" fillId="0" borderId="25" xfId="1" applyNumberFormat="1" applyFont="1" applyFill="1" applyBorder="1" applyAlignment="1"/>
    <xf numFmtId="44" fontId="11" fillId="0" borderId="21" xfId="2" applyFont="1" applyFill="1" applyBorder="1" applyAlignment="1">
      <alignment horizontal="center" vertical="center"/>
    </xf>
    <xf numFmtId="167" fontId="0" fillId="0" borderId="0" xfId="0" applyNumberFormat="1"/>
    <xf numFmtId="0" fontId="24" fillId="0" borderId="0" xfId="0" applyFont="1"/>
    <xf numFmtId="168" fontId="24" fillId="0" borderId="0" xfId="0" applyNumberFormat="1" applyFont="1"/>
    <xf numFmtId="0" fontId="11" fillId="0" borderId="0" xfId="0" applyFont="1" applyAlignment="1">
      <alignment horizontal="center" vertical="center"/>
    </xf>
    <xf numFmtId="166" fontId="6" fillId="3" borderId="0" xfId="1" applyNumberFormat="1" applyFont="1" applyFill="1" applyBorder="1"/>
    <xf numFmtId="0" fontId="6" fillId="2" borderId="0" xfId="0" applyFont="1" applyFill="1"/>
    <xf numFmtId="0" fontId="26" fillId="0" borderId="0" xfId="0" applyFont="1" applyAlignment="1">
      <alignment horizontal="left"/>
    </xf>
    <xf numFmtId="165" fontId="11" fillId="0" borderId="0" xfId="1" applyNumberFormat="1" applyFont="1" applyFill="1" applyBorder="1" applyAlignment="1"/>
    <xf numFmtId="167" fontId="11" fillId="0" borderId="0" xfId="0" applyNumberFormat="1" applyFont="1"/>
    <xf numFmtId="167" fontId="6" fillId="0" borderId="0" xfId="0" applyNumberFormat="1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 vertical="top"/>
    </xf>
    <xf numFmtId="0" fontId="11" fillId="5" borderId="26" xfId="0" applyFont="1" applyFill="1" applyBorder="1" applyAlignment="1">
      <alignment horizontal="right"/>
    </xf>
    <xf numFmtId="0" fontId="23" fillId="5" borderId="27" xfId="0" applyFont="1" applyFill="1" applyBorder="1" applyAlignment="1">
      <alignment horizontal="right"/>
    </xf>
    <xf numFmtId="0" fontId="5" fillId="0" borderId="31" xfId="0" applyFont="1" applyBorder="1" applyAlignment="1">
      <alignment horizontal="center"/>
    </xf>
    <xf numFmtId="0" fontId="11" fillId="0" borderId="31" xfId="0" applyFont="1" applyBorder="1"/>
    <xf numFmtId="0" fontId="23" fillId="5" borderId="28" xfId="0" applyFont="1" applyFill="1" applyBorder="1" applyAlignment="1">
      <alignment horizontal="center" vertical="center"/>
    </xf>
    <xf numFmtId="0" fontId="23" fillId="5" borderId="29" xfId="0" applyFont="1" applyFill="1" applyBorder="1" applyAlignment="1">
      <alignment horizontal="center" vertical="center"/>
    </xf>
    <xf numFmtId="0" fontId="23" fillId="5" borderId="29" xfId="0" applyFont="1" applyFill="1" applyBorder="1" applyAlignment="1">
      <alignment horizontal="center" vertical="center" wrapText="1"/>
    </xf>
    <xf numFmtId="0" fontId="23" fillId="5" borderId="30" xfId="0" applyFont="1" applyFill="1" applyBorder="1" applyAlignment="1">
      <alignment horizontal="center" vertical="center" wrapText="1"/>
    </xf>
    <xf numFmtId="0" fontId="23" fillId="0" borderId="32" xfId="0" applyFont="1" applyBorder="1" applyAlignment="1">
      <alignment horizontal="right"/>
    </xf>
    <xf numFmtId="0" fontId="23" fillId="5" borderId="33" xfId="0" applyFont="1" applyFill="1" applyBorder="1" applyAlignment="1">
      <alignment horizontal="center" vertical="center"/>
    </xf>
    <xf numFmtId="0" fontId="23" fillId="5" borderId="34" xfId="0" applyFont="1" applyFill="1" applyBorder="1" applyAlignment="1">
      <alignment horizontal="center" vertical="center"/>
    </xf>
    <xf numFmtId="0" fontId="23" fillId="5" borderId="34" xfId="0" applyFont="1" applyFill="1" applyBorder="1" applyAlignment="1">
      <alignment horizontal="center" vertical="center" wrapText="1"/>
    </xf>
    <xf numFmtId="0" fontId="23" fillId="5" borderId="35" xfId="0" applyFont="1" applyFill="1" applyBorder="1" applyAlignment="1">
      <alignment horizontal="center" vertical="center" wrapText="1"/>
    </xf>
    <xf numFmtId="164" fontId="11" fillId="0" borderId="36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11" xfId="0" applyNumberFormat="1" applyFont="1" applyBorder="1" applyAlignment="1">
      <alignment horizontal="right"/>
    </xf>
    <xf numFmtId="3" fontId="11" fillId="0" borderId="37" xfId="0" applyNumberFormat="1" applyFont="1" applyBorder="1" applyAlignment="1">
      <alignment horizontal="right"/>
    </xf>
    <xf numFmtId="164" fontId="11" fillId="5" borderId="36" xfId="0" applyNumberFormat="1" applyFont="1" applyFill="1" applyBorder="1" applyAlignment="1">
      <alignment horizontal="right"/>
    </xf>
    <xf numFmtId="3" fontId="11" fillId="5" borderId="3" xfId="0" applyNumberFormat="1" applyFont="1" applyFill="1" applyBorder="1" applyAlignment="1">
      <alignment horizontal="right"/>
    </xf>
    <xf numFmtId="3" fontId="11" fillId="5" borderId="0" xfId="0" applyNumberFormat="1" applyFont="1" applyFill="1" applyAlignment="1">
      <alignment horizontal="right"/>
    </xf>
    <xf numFmtId="3" fontId="11" fillId="5" borderId="11" xfId="0" applyNumberFormat="1" applyFont="1" applyFill="1" applyBorder="1" applyAlignment="1">
      <alignment horizontal="right"/>
    </xf>
    <xf numFmtId="3" fontId="11" fillId="5" borderId="37" xfId="0" applyNumberFormat="1" applyFont="1" applyFill="1" applyBorder="1" applyAlignment="1">
      <alignment horizontal="right"/>
    </xf>
    <xf numFmtId="3" fontId="11" fillId="0" borderId="38" xfId="0" applyNumberFormat="1" applyFont="1" applyBorder="1" applyAlignment="1">
      <alignment horizontal="right"/>
    </xf>
    <xf numFmtId="3" fontId="11" fillId="0" borderId="23" xfId="0" applyNumberFormat="1" applyFont="1" applyBorder="1" applyAlignment="1">
      <alignment horizontal="right"/>
    </xf>
    <xf numFmtId="3" fontId="11" fillId="0" borderId="29" xfId="0" applyNumberFormat="1" applyFont="1" applyBorder="1" applyAlignment="1">
      <alignment horizontal="right"/>
    </xf>
    <xf numFmtId="3" fontId="11" fillId="0" borderId="30" xfId="0" applyNumberFormat="1" applyFont="1" applyBorder="1" applyAlignment="1">
      <alignment horizontal="right"/>
    </xf>
    <xf numFmtId="3" fontId="6" fillId="0" borderId="0" xfId="0" applyNumberFormat="1" applyFont="1"/>
    <xf numFmtId="164" fontId="11" fillId="0" borderId="32" xfId="0" applyNumberFormat="1" applyFont="1" applyBorder="1" applyAlignment="1">
      <alignment horizontal="right"/>
    </xf>
    <xf numFmtId="3" fontId="11" fillId="0" borderId="39" xfId="0" applyNumberFormat="1" applyFont="1" applyBorder="1" applyAlignment="1">
      <alignment horizontal="right"/>
    </xf>
    <xf numFmtId="3" fontId="11" fillId="0" borderId="21" xfId="0" applyNumberFormat="1" applyFont="1" applyBorder="1" applyAlignment="1">
      <alignment horizontal="right"/>
    </xf>
    <xf numFmtId="3" fontId="11" fillId="0" borderId="34" xfId="0" applyNumberFormat="1" applyFont="1" applyBorder="1" applyAlignment="1">
      <alignment horizontal="right"/>
    </xf>
    <xf numFmtId="3" fontId="11" fillId="0" borderId="35" xfId="0" applyNumberFormat="1" applyFont="1" applyBorder="1" applyAlignment="1">
      <alignment horizontal="right"/>
    </xf>
    <xf numFmtId="0" fontId="11" fillId="0" borderId="23" xfId="0" applyFont="1" applyBorder="1"/>
    <xf numFmtId="0" fontId="11" fillId="0" borderId="23" xfId="0" applyFont="1" applyBorder="1" applyAlignment="1">
      <alignment horizontal="right"/>
    </xf>
    <xf numFmtId="0" fontId="11" fillId="0" borderId="23" xfId="0" applyFont="1" applyBorder="1" applyAlignment="1">
      <alignment vertical="center"/>
    </xf>
    <xf numFmtId="0" fontId="0" fillId="0" borderId="23" xfId="0" applyBorder="1"/>
    <xf numFmtId="0" fontId="11" fillId="0" borderId="0" xfId="0" applyFont="1" applyAlignment="1">
      <alignment horizontal="right"/>
    </xf>
    <xf numFmtId="0" fontId="11" fillId="0" borderId="26" xfId="0" applyFont="1" applyBorder="1" applyAlignment="1">
      <alignment horizontal="right"/>
    </xf>
    <xf numFmtId="0" fontId="23" fillId="0" borderId="27" xfId="0" applyFont="1" applyBorder="1" applyAlignment="1">
      <alignment horizontal="right"/>
    </xf>
    <xf numFmtId="0" fontId="23" fillId="0" borderId="0" xfId="0" applyFont="1" applyAlignment="1">
      <alignment horizontal="right"/>
    </xf>
    <xf numFmtId="3" fontId="11" fillId="0" borderId="4" xfId="0" applyNumberFormat="1" applyFont="1" applyBorder="1" applyAlignment="1">
      <alignment horizontal="right"/>
    </xf>
    <xf numFmtId="3" fontId="11" fillId="0" borderId="27" xfId="0" applyNumberFormat="1" applyFont="1" applyBorder="1" applyAlignment="1">
      <alignment horizontal="right"/>
    </xf>
    <xf numFmtId="0" fontId="10" fillId="0" borderId="0" xfId="0" applyFont="1"/>
    <xf numFmtId="3" fontId="10" fillId="0" borderId="0" xfId="0" applyNumberFormat="1" applyFont="1"/>
    <xf numFmtId="0" fontId="6" fillId="0" borderId="23" xfId="0" applyFont="1" applyBorder="1"/>
    <xf numFmtId="166" fontId="11" fillId="0" borderId="23" xfId="0" applyNumberFormat="1" applyFont="1" applyBorder="1" applyAlignment="1">
      <alignment horizontal="right"/>
    </xf>
    <xf numFmtId="164" fontId="11" fillId="0" borderId="27" xfId="0" applyNumberFormat="1" applyFont="1" applyBorder="1" applyAlignment="1">
      <alignment horizontal="right"/>
    </xf>
    <xf numFmtId="3" fontId="26" fillId="0" borderId="0" xfId="0" applyNumberFormat="1" applyFont="1" applyAlignment="1">
      <alignment horizontal="left"/>
    </xf>
    <xf numFmtId="3" fontId="11" fillId="5" borderId="28" xfId="0" applyNumberFormat="1" applyFont="1" applyFill="1" applyBorder="1" applyAlignment="1">
      <alignment horizontal="right"/>
    </xf>
    <xf numFmtId="3" fontId="11" fillId="5" borderId="23" xfId="0" applyNumberFormat="1" applyFont="1" applyFill="1" applyBorder="1" applyAlignment="1">
      <alignment horizontal="right"/>
    </xf>
    <xf numFmtId="3" fontId="11" fillId="5" borderId="29" xfId="0" applyNumberFormat="1" applyFont="1" applyFill="1" applyBorder="1" applyAlignment="1">
      <alignment horizontal="right"/>
    </xf>
    <xf numFmtId="3" fontId="11" fillId="5" borderId="30" xfId="0" applyNumberFormat="1" applyFont="1" applyFill="1" applyBorder="1" applyAlignment="1">
      <alignment horizontal="right"/>
    </xf>
    <xf numFmtId="3" fontId="11" fillId="5" borderId="38" xfId="0" applyNumberFormat="1" applyFont="1" applyFill="1" applyBorder="1" applyAlignment="1">
      <alignment horizontal="right"/>
    </xf>
    <xf numFmtId="3" fontId="11" fillId="5" borderId="40" xfId="0" applyNumberFormat="1" applyFont="1" applyFill="1" applyBorder="1" applyAlignment="1">
      <alignment horizontal="right"/>
    </xf>
    <xf numFmtId="3" fontId="11" fillId="0" borderId="40" xfId="0" applyNumberFormat="1" applyFont="1" applyBorder="1" applyAlignment="1">
      <alignment horizontal="right"/>
    </xf>
    <xf numFmtId="166" fontId="11" fillId="0" borderId="0" xfId="0" applyNumberFormat="1" applyFont="1" applyAlignment="1">
      <alignment horizontal="right"/>
    </xf>
    <xf numFmtId="3" fontId="11" fillId="0" borderId="28" xfId="0" applyNumberFormat="1" applyFont="1" applyBorder="1" applyAlignment="1">
      <alignment horizontal="right"/>
    </xf>
    <xf numFmtId="164" fontId="11" fillId="6" borderId="36" xfId="0" applyNumberFormat="1" applyFont="1" applyFill="1" applyBorder="1" applyAlignment="1">
      <alignment horizontal="right"/>
    </xf>
    <xf numFmtId="164" fontId="11" fillId="6" borderId="32" xfId="0" applyNumberFormat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22" fillId="0" borderId="21" xfId="0" applyFont="1" applyBorder="1" applyAlignment="1">
      <alignment horizontal="left"/>
    </xf>
    <xf numFmtId="3" fontId="11" fillId="0" borderId="0" xfId="0" applyNumberFormat="1" applyFont="1" applyAlignment="1">
      <alignment horizontal="center" vertical="center"/>
    </xf>
    <xf numFmtId="167" fontId="11" fillId="0" borderId="44" xfId="1" applyNumberFormat="1" applyFont="1" applyFill="1" applyBorder="1" applyAlignment="1"/>
    <xf numFmtId="0" fontId="0" fillId="0" borderId="0" xfId="0" applyAlignment="1">
      <alignment vertical="center"/>
    </xf>
    <xf numFmtId="3" fontId="11" fillId="0" borderId="25" xfId="0" applyNumberFormat="1" applyFont="1" applyBorder="1" applyAlignment="1">
      <alignment horizontal="center" vertical="center"/>
    </xf>
    <xf numFmtId="0" fontId="29" fillId="0" borderId="0" xfId="0" applyFont="1"/>
    <xf numFmtId="3" fontId="29" fillId="0" borderId="0" xfId="0" applyNumberFormat="1" applyFont="1" applyAlignment="1">
      <alignment vertical="center"/>
    </xf>
    <xf numFmtId="0" fontId="22" fillId="0" borderId="21" xfId="0" applyFont="1" applyBorder="1" applyAlignment="1">
      <alignment horizontal="left" vertical="center"/>
    </xf>
    <xf numFmtId="0" fontId="22" fillId="0" borderId="21" xfId="0" applyFont="1" applyBorder="1" applyAlignment="1">
      <alignment vertical="center"/>
    </xf>
    <xf numFmtId="3" fontId="29" fillId="0" borderId="0" xfId="0" applyNumberFormat="1" applyFont="1"/>
    <xf numFmtId="3" fontId="11" fillId="0" borderId="45" xfId="0" applyNumberFormat="1" applyFont="1" applyBorder="1" applyAlignment="1">
      <alignment horizontal="right"/>
    </xf>
    <xf numFmtId="166" fontId="6" fillId="0" borderId="0" xfId="1" applyNumberFormat="1" applyFont="1" applyFill="1" applyBorder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166" fontId="10" fillId="0" borderId="4" xfId="1" applyNumberFormat="1" applyFont="1" applyFill="1" applyBorder="1" applyAlignment="1">
      <alignment horizontal="right" vertical="center"/>
    </xf>
    <xf numFmtId="4" fontId="10" fillId="0" borderId="0" xfId="1" applyNumberFormat="1" applyFont="1" applyFill="1" applyBorder="1" applyAlignment="1">
      <alignment horizontal="right" vertical="center"/>
    </xf>
    <xf numFmtId="9" fontId="10" fillId="0" borderId="0" xfId="3" applyFont="1" applyFill="1" applyBorder="1" applyAlignment="1">
      <alignment horizontal="right" vertical="center"/>
    </xf>
    <xf numFmtId="9" fontId="6" fillId="0" borderId="0" xfId="3" applyFont="1" applyFill="1" applyBorder="1" applyAlignment="1">
      <alignment horizontal="right" vertical="center"/>
    </xf>
    <xf numFmtId="0" fontId="20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9" fontId="0" fillId="0" borderId="0" xfId="3" applyFont="1" applyFill="1" applyAlignment="1">
      <alignment horizontal="center"/>
    </xf>
    <xf numFmtId="9" fontId="0" fillId="0" borderId="0" xfId="3" applyFont="1" applyFill="1"/>
    <xf numFmtId="0" fontId="11" fillId="0" borderId="21" xfId="0" applyFont="1" applyBorder="1" applyAlignment="1">
      <alignment vertical="center"/>
    </xf>
    <xf numFmtId="167" fontId="11" fillId="0" borderId="23" xfId="1" applyNumberFormat="1" applyFont="1" applyFill="1" applyBorder="1"/>
    <xf numFmtId="167" fontId="11" fillId="0" borderId="0" xfId="1" applyNumberFormat="1" applyFont="1" applyFill="1" applyBorder="1"/>
    <xf numFmtId="3" fontId="11" fillId="0" borderId="23" xfId="1" applyNumberFormat="1" applyFont="1" applyFill="1" applyBorder="1"/>
    <xf numFmtId="0" fontId="22" fillId="0" borderId="0" xfId="0" applyFont="1" applyAlignment="1">
      <alignment horizontal="center"/>
    </xf>
    <xf numFmtId="0" fontId="25" fillId="0" borderId="0" xfId="0" applyFont="1"/>
    <xf numFmtId="3" fontId="6" fillId="0" borderId="0" xfId="1" applyNumberFormat="1" applyFont="1" applyFill="1" applyBorder="1"/>
    <xf numFmtId="0" fontId="22" fillId="0" borderId="21" xfId="0" applyFont="1" applyBorder="1" applyAlignment="1">
      <alignment horizontal="right"/>
    </xf>
    <xf numFmtId="0" fontId="11" fillId="0" borderId="21" xfId="0" applyFont="1" applyBorder="1" applyAlignment="1">
      <alignment horizontal="left" vertical="center" indent="2"/>
    </xf>
    <xf numFmtId="0" fontId="23" fillId="0" borderId="23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164" fontId="11" fillId="0" borderId="31" xfId="0" applyNumberFormat="1" applyFont="1" applyBorder="1" applyAlignment="1">
      <alignment horizontal="right"/>
    </xf>
    <xf numFmtId="0" fontId="6" fillId="0" borderId="31" xfId="0" applyFont="1" applyBorder="1" applyAlignment="1">
      <alignment horizontal="right"/>
    </xf>
    <xf numFmtId="9" fontId="6" fillId="0" borderId="3" xfId="3" applyFont="1" applyFill="1" applyBorder="1" applyAlignment="1">
      <alignment horizontal="right"/>
    </xf>
    <xf numFmtId="9" fontId="10" fillId="0" borderId="3" xfId="3" applyFont="1" applyFill="1" applyBorder="1" applyAlignment="1">
      <alignment horizontal="right"/>
    </xf>
    <xf numFmtId="9" fontId="6" fillId="0" borderId="3" xfId="3" applyFont="1" applyFill="1" applyBorder="1" applyAlignment="1">
      <alignment horizontal="right" vertical="center"/>
    </xf>
    <xf numFmtId="9" fontId="10" fillId="0" borderId="3" xfId="3" applyFont="1" applyFill="1" applyBorder="1" applyAlignment="1">
      <alignment horizontal="right" vertical="center"/>
    </xf>
    <xf numFmtId="9" fontId="12" fillId="0" borderId="2" xfId="3" applyFont="1" applyFill="1" applyBorder="1" applyAlignment="1">
      <alignment horizontal="right" vertical="center"/>
    </xf>
    <xf numFmtId="9" fontId="12" fillId="0" borderId="3" xfId="3" applyFont="1" applyFill="1" applyBorder="1" applyAlignment="1">
      <alignment horizontal="right" vertical="center"/>
    </xf>
    <xf numFmtId="9" fontId="10" fillId="0" borderId="19" xfId="3" applyFont="1" applyFill="1" applyBorder="1" applyAlignment="1">
      <alignment horizontal="right" vertical="center"/>
    </xf>
    <xf numFmtId="9" fontId="12" fillId="0" borderId="19" xfId="3" applyFont="1" applyFill="1" applyBorder="1" applyAlignment="1">
      <alignment horizontal="right" vertical="center"/>
    </xf>
    <xf numFmtId="9" fontId="6" fillId="0" borderId="19" xfId="3" applyFont="1" applyFill="1" applyBorder="1" applyAlignment="1">
      <alignment horizontal="right" vertical="center"/>
    </xf>
    <xf numFmtId="9" fontId="6" fillId="0" borderId="18" xfId="3" applyFont="1" applyFill="1" applyBorder="1" applyAlignment="1">
      <alignment horizontal="right" vertical="center"/>
    </xf>
    <xf numFmtId="9" fontId="12" fillId="0" borderId="14" xfId="3" applyFont="1" applyFill="1" applyBorder="1" applyAlignment="1">
      <alignment horizontal="right" vertical="center"/>
    </xf>
    <xf numFmtId="166" fontId="10" fillId="0" borderId="13" xfId="1" applyNumberFormat="1" applyFont="1" applyFill="1" applyBorder="1" applyAlignment="1">
      <alignment horizontal="right" vertical="center"/>
    </xf>
    <xf numFmtId="166" fontId="10" fillId="0" borderId="23" xfId="1" applyNumberFormat="1" applyFont="1" applyFill="1" applyBorder="1" applyAlignment="1">
      <alignment horizontal="right" vertical="center"/>
    </xf>
    <xf numFmtId="3" fontId="11" fillId="0" borderId="46" xfId="0" applyNumberFormat="1" applyFont="1" applyBorder="1" applyAlignment="1">
      <alignment horizontal="right"/>
    </xf>
    <xf numFmtId="3" fontId="11" fillId="0" borderId="43" xfId="0" applyNumberFormat="1" applyFont="1" applyBorder="1" applyAlignment="1">
      <alignment horizontal="right"/>
    </xf>
    <xf numFmtId="3" fontId="11" fillId="0" borderId="47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right"/>
    </xf>
    <xf numFmtId="3" fontId="11" fillId="0" borderId="48" xfId="0" applyNumberFormat="1" applyFont="1" applyBorder="1" applyAlignment="1">
      <alignment horizontal="right"/>
    </xf>
    <xf numFmtId="0" fontId="11" fillId="0" borderId="46" xfId="0" applyFont="1" applyBorder="1" applyAlignment="1">
      <alignment horizontal="right"/>
    </xf>
    <xf numFmtId="3" fontId="11" fillId="0" borderId="36" xfId="0" applyNumberFormat="1" applyFont="1" applyBorder="1" applyAlignment="1">
      <alignment horizontal="right"/>
    </xf>
    <xf numFmtId="3" fontId="11" fillId="0" borderId="49" xfId="0" applyNumberFormat="1" applyFont="1" applyBorder="1" applyAlignment="1">
      <alignment horizontal="right"/>
    </xf>
    <xf numFmtId="3" fontId="11" fillId="6" borderId="46" xfId="0" applyNumberFormat="1" applyFont="1" applyFill="1" applyBorder="1" applyAlignment="1">
      <alignment horizontal="right"/>
    </xf>
    <xf numFmtId="3" fontId="11" fillId="6" borderId="47" xfId="0" applyNumberFormat="1" applyFont="1" applyFill="1" applyBorder="1" applyAlignment="1">
      <alignment horizontal="right"/>
    </xf>
    <xf numFmtId="3" fontId="11" fillId="6" borderId="36" xfId="0" applyNumberFormat="1" applyFont="1" applyFill="1" applyBorder="1" applyAlignment="1">
      <alignment horizontal="right"/>
    </xf>
    <xf numFmtId="3" fontId="11" fillId="6" borderId="32" xfId="0" applyNumberFormat="1" applyFont="1" applyFill="1" applyBorder="1" applyAlignment="1">
      <alignment horizontal="right"/>
    </xf>
    <xf numFmtId="0" fontId="6" fillId="0" borderId="36" xfId="0" applyFont="1" applyBorder="1" applyAlignment="1">
      <alignment horizontal="right"/>
    </xf>
    <xf numFmtId="0" fontId="0" fillId="0" borderId="4" xfId="0" applyBorder="1"/>
    <xf numFmtId="0" fontId="0" fillId="0" borderId="3" xfId="0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164" fontId="7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8" fillId="0" borderId="4" xfId="0" applyFont="1" applyBorder="1"/>
    <xf numFmtId="0" fontId="6" fillId="0" borderId="3" xfId="0" applyFont="1" applyBorder="1" applyAlignment="1">
      <alignment horizontal="right"/>
    </xf>
    <xf numFmtId="0" fontId="6" fillId="0" borderId="29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4" xfId="0" applyFont="1" applyBorder="1"/>
    <xf numFmtId="0" fontId="9" fillId="0" borderId="0" xfId="0" applyFont="1"/>
    <xf numFmtId="3" fontId="6" fillId="0" borderId="4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0" fontId="8" fillId="0" borderId="0" xfId="0" applyFont="1"/>
    <xf numFmtId="166" fontId="10" fillId="0" borderId="4" xfId="1" applyNumberFormat="1" applyFont="1" applyFill="1" applyBorder="1" applyAlignment="1">
      <alignment horizontal="right"/>
    </xf>
    <xf numFmtId="166" fontId="6" fillId="0" borderId="4" xfId="1" applyNumberFormat="1" applyFont="1" applyFill="1" applyBorder="1" applyAlignment="1">
      <alignment horizontal="right" vertical="center"/>
    </xf>
    <xf numFmtId="4" fontId="10" fillId="0" borderId="4" xfId="1" applyNumberFormat="1" applyFont="1" applyFill="1" applyBorder="1" applyAlignment="1">
      <alignment horizontal="right" vertical="center"/>
    </xf>
    <xf numFmtId="0" fontId="6" fillId="0" borderId="12" xfId="0" applyFont="1" applyBorder="1"/>
    <xf numFmtId="0" fontId="6" fillId="0" borderId="13" xfId="0" applyFont="1" applyBorder="1"/>
    <xf numFmtId="0" fontId="7" fillId="0" borderId="4" xfId="0" applyFont="1" applyBorder="1"/>
    <xf numFmtId="0" fontId="7" fillId="0" borderId="16" xfId="0" applyFont="1" applyBorder="1"/>
    <xf numFmtId="0" fontId="13" fillId="0" borderId="1" xfId="0" applyFont="1" applyBorder="1"/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1" fillId="0" borderId="4" xfId="0" applyFont="1" applyBorder="1"/>
    <xf numFmtId="0" fontId="18" fillId="0" borderId="0" xfId="0" applyFont="1" applyAlignment="1">
      <alignment horizontal="left"/>
    </xf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8" fillId="0" borderId="19" xfId="0" applyFont="1" applyBorder="1"/>
    <xf numFmtId="0" fontId="8" fillId="0" borderId="18" xfId="0" applyFont="1" applyBorder="1" applyAlignment="1">
      <alignment horizontal="right"/>
    </xf>
    <xf numFmtId="0" fontId="10" fillId="0" borderId="18" xfId="0" applyFont="1" applyBorder="1"/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4" fontId="23" fillId="0" borderId="23" xfId="1" applyNumberFormat="1" applyFont="1" applyFill="1" applyBorder="1" applyAlignment="1">
      <alignment horizontal="center" vertical="center"/>
    </xf>
    <xf numFmtId="164" fontId="23" fillId="0" borderId="25" xfId="1" applyNumberFormat="1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164" fontId="23" fillId="0" borderId="23" xfId="1" applyNumberFormat="1" applyFont="1" applyBorder="1" applyAlignment="1">
      <alignment horizontal="center" vertical="center"/>
    </xf>
    <xf numFmtId="164" fontId="23" fillId="0" borderId="25" xfId="1" applyNumberFormat="1" applyFont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5" borderId="28" xfId="0" applyFont="1" applyFill="1" applyBorder="1" applyAlignment="1">
      <alignment horizontal="center" vertical="center"/>
    </xf>
    <xf numFmtId="0" fontId="23" fillId="5" borderId="33" xfId="0" applyFont="1" applyFill="1" applyBorder="1" applyAlignment="1">
      <alignment horizontal="center" vertical="center"/>
    </xf>
    <xf numFmtId="0" fontId="23" fillId="5" borderId="29" xfId="0" applyFont="1" applyFill="1" applyBorder="1" applyAlignment="1">
      <alignment horizontal="center" vertical="center"/>
    </xf>
    <xf numFmtId="0" fontId="23" fillId="5" borderId="34" xfId="0" applyFont="1" applyFill="1" applyBorder="1" applyAlignment="1">
      <alignment horizontal="center" vertical="center"/>
    </xf>
    <xf numFmtId="0" fontId="23" fillId="5" borderId="29" xfId="0" applyFont="1" applyFill="1" applyBorder="1" applyAlignment="1">
      <alignment horizontal="center" vertical="center" wrapText="1"/>
    </xf>
    <xf numFmtId="0" fontId="23" fillId="5" borderId="34" xfId="0" applyFont="1" applyFill="1" applyBorder="1" applyAlignment="1">
      <alignment horizontal="center" vertical="center" wrapText="1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right"/>
    </xf>
    <xf numFmtId="3" fontId="10" fillId="0" borderId="4" xfId="0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right"/>
    </xf>
    <xf numFmtId="3" fontId="10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Font="1" applyFill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0" fillId="0" borderId="11" xfId="0" applyFont="1" applyFill="1" applyBorder="1" applyAlignment="1">
      <alignment horizontal="right" vertical="center"/>
    </xf>
    <xf numFmtId="3" fontId="10" fillId="0" borderId="0" xfId="0" applyNumberFormat="1" applyFont="1" applyFill="1" applyAlignment="1">
      <alignment horizontal="right" vertical="center"/>
    </xf>
    <xf numFmtId="3" fontId="10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166" fontId="10" fillId="0" borderId="4" xfId="0" applyNumberFormat="1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right" vertical="center"/>
    </xf>
    <xf numFmtId="166" fontId="12" fillId="0" borderId="0" xfId="0" applyNumberFormat="1" applyFont="1" applyFill="1" applyAlignment="1">
      <alignment horizontal="right" vertical="center"/>
    </xf>
    <xf numFmtId="0" fontId="10" fillId="0" borderId="16" xfId="0" applyFont="1" applyFill="1" applyBorder="1" applyAlignment="1">
      <alignment horizontal="right" vertical="center"/>
    </xf>
    <xf numFmtId="166" fontId="12" fillId="0" borderId="4" xfId="0" applyNumberFormat="1" applyFont="1" applyFill="1" applyBorder="1" applyAlignment="1">
      <alignment horizontal="right" vertical="center"/>
    </xf>
    <xf numFmtId="166" fontId="10" fillId="0" borderId="11" xfId="0" applyNumberFormat="1" applyFont="1" applyFill="1" applyBorder="1" applyAlignment="1">
      <alignment horizontal="right" vertical="center"/>
    </xf>
    <xf numFmtId="166" fontId="12" fillId="0" borderId="16" xfId="0" applyNumberFormat="1" applyFont="1" applyFill="1" applyBorder="1" applyAlignment="1">
      <alignment horizontal="right" vertical="center"/>
    </xf>
    <xf numFmtId="166" fontId="12" fillId="0" borderId="1" xfId="0" applyNumberFormat="1" applyFont="1" applyFill="1" applyBorder="1" applyAlignment="1">
      <alignment horizontal="right" vertical="center"/>
    </xf>
    <xf numFmtId="166" fontId="10" fillId="0" borderId="0" xfId="0" applyNumberFormat="1" applyFont="1" applyFill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0" fontId="17" fillId="0" borderId="11" xfId="0" applyFont="1" applyFill="1" applyBorder="1" applyAlignment="1">
      <alignment horizontal="right" vertical="center"/>
    </xf>
    <xf numFmtId="0" fontId="19" fillId="0" borderId="0" xfId="0" applyFont="1" applyFill="1" applyAlignment="1">
      <alignment horizontal="right" vertical="center"/>
    </xf>
    <xf numFmtId="0" fontId="19" fillId="0" borderId="11" xfId="0" applyFont="1" applyFill="1" applyBorder="1" applyAlignment="1">
      <alignment horizontal="right" vertical="center"/>
    </xf>
    <xf numFmtId="3" fontId="6" fillId="0" borderId="18" xfId="0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3" fontId="6" fillId="0" borderId="17" xfId="0" applyNumberFormat="1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3" fontId="8" fillId="0" borderId="18" xfId="0" applyNumberFormat="1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right" vertical="center"/>
    </xf>
    <xf numFmtId="0" fontId="20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3" fontId="11" fillId="0" borderId="3" xfId="0" applyNumberFormat="1" applyFont="1" applyFill="1" applyBorder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1" fillId="0" borderId="11" xfId="0" applyNumberFormat="1" applyFont="1" applyFill="1" applyBorder="1" applyAlignment="1">
      <alignment horizontal="right"/>
    </xf>
    <xf numFmtId="3" fontId="11" fillId="0" borderId="37" xfId="0" applyNumberFormat="1" applyFont="1" applyFill="1" applyBorder="1" applyAlignment="1">
      <alignment horizontal="right"/>
    </xf>
    <xf numFmtId="0" fontId="11" fillId="0" borderId="0" xfId="0" applyFont="1" applyFill="1" applyAlignment="1">
      <alignment vertical="center"/>
    </xf>
    <xf numFmtId="0" fontId="11" fillId="0" borderId="23" xfId="0" applyFont="1" applyFill="1" applyBorder="1" applyAlignment="1">
      <alignment vertical="center"/>
    </xf>
    <xf numFmtId="0" fontId="11" fillId="0" borderId="0" xfId="0" applyFont="1" applyFill="1"/>
    <xf numFmtId="3" fontId="6" fillId="0" borderId="0" xfId="0" applyNumberFormat="1" applyFont="1" applyFill="1"/>
    <xf numFmtId="164" fontId="11" fillId="0" borderId="36" xfId="0" applyNumberFormat="1" applyFont="1" applyFill="1" applyBorder="1" applyAlignment="1">
      <alignment horizontal="right"/>
    </xf>
    <xf numFmtId="3" fontId="11" fillId="0" borderId="39" xfId="0" applyNumberFormat="1" applyFont="1" applyFill="1" applyBorder="1" applyAlignment="1">
      <alignment horizontal="right"/>
    </xf>
    <xf numFmtId="3" fontId="11" fillId="0" borderId="21" xfId="0" applyNumberFormat="1" applyFont="1" applyFill="1" applyBorder="1" applyAlignment="1">
      <alignment horizontal="right"/>
    </xf>
    <xf numFmtId="3" fontId="11" fillId="0" borderId="34" xfId="0" applyNumberFormat="1" applyFont="1" applyFill="1" applyBorder="1" applyAlignment="1">
      <alignment horizontal="right"/>
    </xf>
    <xf numFmtId="3" fontId="11" fillId="0" borderId="35" xfId="0" applyNumberFormat="1" applyFont="1" applyFill="1" applyBorder="1" applyAlignment="1">
      <alignment horizontal="right"/>
    </xf>
    <xf numFmtId="164" fontId="11" fillId="0" borderId="32" xfId="0" applyNumberFormat="1" applyFont="1" applyFill="1" applyBorder="1" applyAlignment="1">
      <alignment horizontal="right"/>
    </xf>
    <xf numFmtId="0" fontId="6" fillId="0" borderId="23" xfId="0" applyFont="1" applyFill="1" applyBorder="1"/>
    <xf numFmtId="0" fontId="11" fillId="0" borderId="23" xfId="0" applyFont="1" applyFill="1" applyBorder="1"/>
    <xf numFmtId="3" fontId="11" fillId="0" borderId="4" xfId="0" applyNumberFormat="1" applyFont="1" applyFill="1" applyBorder="1" applyAlignment="1">
      <alignment horizontal="right"/>
    </xf>
    <xf numFmtId="0" fontId="0" fillId="0" borderId="36" xfId="0" applyFill="1" applyBorder="1"/>
    <xf numFmtId="3" fontId="11" fillId="0" borderId="33" xfId="0" applyNumberFormat="1" applyFont="1" applyFill="1" applyBorder="1" applyAlignment="1">
      <alignment horizontal="right"/>
    </xf>
    <xf numFmtId="3" fontId="11" fillId="0" borderId="40" xfId="0" applyNumberFormat="1" applyFont="1" applyFill="1" applyBorder="1" applyAlignment="1">
      <alignment horizontal="right"/>
    </xf>
    <xf numFmtId="3" fontId="11" fillId="0" borderId="46" xfId="0" applyNumberFormat="1" applyFont="1" applyFill="1" applyBorder="1" applyAlignment="1">
      <alignment horizontal="right"/>
    </xf>
    <xf numFmtId="3" fontId="11" fillId="0" borderId="47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0" fontId="23" fillId="0" borderId="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3" fontId="11" fillId="0" borderId="28" xfId="0" applyNumberFormat="1" applyFont="1" applyFill="1" applyBorder="1" applyAlignment="1">
      <alignment horizontal="right"/>
    </xf>
    <xf numFmtId="3" fontId="11" fillId="0" borderId="23" xfId="0" applyNumberFormat="1" applyFont="1" applyFill="1" applyBorder="1" applyAlignment="1">
      <alignment horizontal="right"/>
    </xf>
    <xf numFmtId="3" fontId="11" fillId="0" borderId="29" xfId="0" applyNumberFormat="1" applyFont="1" applyFill="1" applyBorder="1" applyAlignment="1">
      <alignment horizontal="right"/>
    </xf>
    <xf numFmtId="3" fontId="11" fillId="0" borderId="30" xfId="0" applyNumberFormat="1" applyFont="1" applyFill="1" applyBorder="1" applyAlignment="1">
      <alignment horizontal="right"/>
    </xf>
    <xf numFmtId="3" fontId="11" fillId="0" borderId="38" xfId="0" applyNumberFormat="1" applyFont="1" applyFill="1" applyBorder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79B61-2A07-4086-86DF-F2F4732C9B0E}">
  <dimension ref="A1:R1048232"/>
  <sheetViews>
    <sheetView showGridLines="0" tabSelected="1" zoomScale="90" zoomScaleNormal="90" workbookViewId="0"/>
  </sheetViews>
  <sheetFormatPr baseColWidth="10" defaultColWidth="11.42578125" defaultRowHeight="15"/>
  <cols>
    <col min="1" max="1" width="8.140625" customWidth="1"/>
    <col min="3" max="3" width="18.5703125" customWidth="1"/>
    <col min="4" max="5" width="13.140625" customWidth="1"/>
    <col min="7" max="7" width="8.85546875" customWidth="1"/>
    <col min="10" max="10" width="7" customWidth="1"/>
    <col min="11" max="11" width="12.140625" bestFit="1" customWidth="1"/>
    <col min="14" max="14" width="8" customWidth="1"/>
    <col min="19" max="19" width="14" bestFit="1" customWidth="1"/>
  </cols>
  <sheetData>
    <row r="1" spans="1:18" ht="20.25" customHeight="1">
      <c r="A1" s="1" t="s">
        <v>0</v>
      </c>
      <c r="B1" s="1"/>
      <c r="C1" s="1"/>
      <c r="D1" s="2"/>
      <c r="E1" s="2"/>
      <c r="F1" s="3"/>
      <c r="G1" s="4"/>
      <c r="H1" s="2"/>
      <c r="I1" s="3"/>
      <c r="J1" s="4"/>
      <c r="K1" s="2"/>
      <c r="L1" s="2"/>
      <c r="M1" s="3"/>
      <c r="N1" s="4"/>
      <c r="O1" s="2"/>
      <c r="P1" s="2"/>
      <c r="Q1" s="5"/>
    </row>
    <row r="2" spans="1:18" ht="19.5">
      <c r="A2" s="6" t="s">
        <v>123</v>
      </c>
      <c r="B2" s="6"/>
      <c r="C2" s="6"/>
      <c r="D2" s="7"/>
      <c r="E2" s="7"/>
      <c r="F2" s="8"/>
      <c r="G2" s="9"/>
      <c r="H2" s="7"/>
      <c r="I2" s="8"/>
      <c r="J2" s="9"/>
      <c r="K2" s="7"/>
      <c r="L2" s="7"/>
      <c r="M2" s="8"/>
      <c r="N2" s="9"/>
      <c r="O2" s="7"/>
      <c r="P2" s="7"/>
      <c r="Q2" s="10"/>
    </row>
    <row r="3" spans="1:18" ht="15" customHeight="1">
      <c r="A3" s="208" t="s">
        <v>124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10"/>
    </row>
    <row r="4" spans="1:18">
      <c r="A4" s="208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10"/>
    </row>
    <row r="5" spans="1:18" ht="15.75" thickBot="1">
      <c r="A5" s="165"/>
      <c r="D5" s="121"/>
      <c r="E5" s="121"/>
      <c r="F5" s="122"/>
      <c r="H5" s="121"/>
      <c r="I5" s="122"/>
      <c r="K5" s="121"/>
      <c r="L5" s="121"/>
      <c r="M5" s="122"/>
      <c r="O5" s="121"/>
      <c r="P5" s="121"/>
      <c r="Q5" s="166"/>
    </row>
    <row r="6" spans="1:18" ht="15.75" thickBot="1">
      <c r="A6" s="167"/>
      <c r="B6" s="168"/>
      <c r="C6" s="168"/>
      <c r="D6" s="169">
        <v>45017</v>
      </c>
      <c r="E6" s="169">
        <v>44986</v>
      </c>
      <c r="F6" s="170" t="s">
        <v>1</v>
      </c>
      <c r="G6" s="171"/>
      <c r="H6" s="169">
        <v>44652</v>
      </c>
      <c r="I6" s="170" t="s">
        <v>1</v>
      </c>
      <c r="J6" s="172"/>
      <c r="K6" s="173" t="s">
        <v>2</v>
      </c>
      <c r="L6" s="174" t="s">
        <v>3</v>
      </c>
      <c r="M6" s="170" t="s">
        <v>1</v>
      </c>
      <c r="N6" s="171"/>
      <c r="O6" s="175" t="s">
        <v>4</v>
      </c>
      <c r="P6" s="175" t="s">
        <v>5</v>
      </c>
      <c r="Q6" s="176" t="s">
        <v>1</v>
      </c>
    </row>
    <row r="7" spans="1:18">
      <c r="A7" s="177" t="s">
        <v>6</v>
      </c>
      <c r="B7" s="15"/>
      <c r="C7" s="15"/>
      <c r="D7" s="20" t="s">
        <v>7</v>
      </c>
      <c r="E7" s="20" t="s">
        <v>7</v>
      </c>
      <c r="F7" s="178"/>
      <c r="G7" s="179"/>
      <c r="H7" s="114"/>
      <c r="I7" s="178"/>
      <c r="J7" s="20"/>
      <c r="K7" s="180"/>
      <c r="L7" s="151"/>
      <c r="M7" s="178"/>
      <c r="N7" s="181"/>
      <c r="O7" s="20"/>
      <c r="P7" s="20"/>
      <c r="Q7" s="178"/>
    </row>
    <row r="8" spans="1:18">
      <c r="A8" s="182"/>
      <c r="B8" s="15"/>
      <c r="C8" s="183"/>
      <c r="D8" s="114"/>
      <c r="E8" s="114"/>
      <c r="F8" s="139"/>
      <c r="G8" s="181"/>
      <c r="H8" s="114"/>
      <c r="I8" s="139"/>
      <c r="J8" s="20"/>
      <c r="K8" s="184"/>
      <c r="L8" s="14"/>
      <c r="M8" s="139"/>
      <c r="N8" s="181"/>
      <c r="O8" s="185"/>
      <c r="P8" s="185"/>
      <c r="Q8" s="139"/>
    </row>
    <row r="9" spans="1:18">
      <c r="A9" s="182"/>
      <c r="B9" s="186" t="s">
        <v>8</v>
      </c>
      <c r="C9" s="15"/>
      <c r="D9" s="115"/>
      <c r="E9" s="115"/>
      <c r="F9" s="140"/>
      <c r="G9" s="249"/>
      <c r="H9" s="187"/>
      <c r="I9" s="140"/>
      <c r="J9" s="249"/>
      <c r="K9" s="250"/>
      <c r="L9" s="14"/>
      <c r="M9" s="140"/>
      <c r="N9" s="251"/>
      <c r="O9" s="252"/>
      <c r="P9" s="14"/>
      <c r="Q9" s="140"/>
      <c r="R9" s="253"/>
    </row>
    <row r="10" spans="1:18">
      <c r="A10" s="182"/>
      <c r="B10" s="15" t="s">
        <v>9</v>
      </c>
      <c r="C10" s="15"/>
      <c r="D10" s="14">
        <v>8</v>
      </c>
      <c r="E10" s="14">
        <v>15</v>
      </c>
      <c r="F10" s="141">
        <f>IFERROR(D10/E10-1,"-")</f>
        <v>-0.46666666666666667</v>
      </c>
      <c r="G10" s="254"/>
      <c r="H10" s="116">
        <v>5</v>
      </c>
      <c r="I10" s="141">
        <f>IFERROR(D10/H10-1,"-")</f>
        <v>0.60000000000000009</v>
      </c>
      <c r="J10" s="254"/>
      <c r="K10" s="116">
        <v>8</v>
      </c>
      <c r="L10" s="14">
        <v>5</v>
      </c>
      <c r="M10" s="141">
        <f>IFERROR(K10/L10-1,"-")</f>
        <v>0.60000000000000009</v>
      </c>
      <c r="N10" s="255"/>
      <c r="O10" s="188">
        <v>29</v>
      </c>
      <c r="P10" s="14">
        <v>16</v>
      </c>
      <c r="Q10" s="141">
        <f>IFERROR(O10/P10-1,"-")</f>
        <v>0.8125</v>
      </c>
      <c r="R10" s="253"/>
    </row>
    <row r="11" spans="1:18">
      <c r="A11" s="182"/>
      <c r="B11" s="15" t="s">
        <v>10</v>
      </c>
      <c r="C11" s="15"/>
      <c r="D11" s="14">
        <v>16940</v>
      </c>
      <c r="E11" s="14">
        <v>46146</v>
      </c>
      <c r="F11" s="141">
        <f>IFERROR(D11/E11-1,"-")</f>
        <v>-0.63290426039093317</v>
      </c>
      <c r="G11" s="254"/>
      <c r="H11" s="116">
        <v>12852</v>
      </c>
      <c r="I11" s="141">
        <f t="shared" ref="I11:I35" si="0">IFERROR(D11/H11-1,"-")</f>
        <v>0.31808278867102402</v>
      </c>
      <c r="J11" s="254"/>
      <c r="K11" s="116">
        <v>16940</v>
      </c>
      <c r="L11" s="14">
        <v>12852</v>
      </c>
      <c r="M11" s="141">
        <f>IFERROR(K11/L11-1,"-")</f>
        <v>0.31808278867102402</v>
      </c>
      <c r="N11" s="255"/>
      <c r="O11" s="188">
        <v>104060</v>
      </c>
      <c r="P11" s="14">
        <v>29186</v>
      </c>
      <c r="Q11" s="141">
        <f>IFERROR(O11/P11-1,"-")</f>
        <v>2.565408072363462</v>
      </c>
      <c r="R11" s="253"/>
    </row>
    <row r="12" spans="1:18">
      <c r="A12" s="182"/>
      <c r="B12" s="15"/>
      <c r="C12" s="15"/>
      <c r="D12" s="14"/>
      <c r="E12" s="14"/>
      <c r="F12" s="142"/>
      <c r="G12" s="256"/>
      <c r="H12" s="116"/>
      <c r="I12" s="141"/>
      <c r="J12" s="256"/>
      <c r="K12" s="116"/>
      <c r="L12" s="14"/>
      <c r="M12" s="142"/>
      <c r="N12" s="257"/>
      <c r="O12" s="258"/>
      <c r="P12" s="14"/>
      <c r="Q12" s="142"/>
      <c r="R12" s="253"/>
    </row>
    <row r="13" spans="1:18">
      <c r="A13" s="182"/>
      <c r="B13" s="186" t="s">
        <v>11</v>
      </c>
      <c r="C13" s="15"/>
      <c r="D13" s="14"/>
      <c r="E13" s="14"/>
      <c r="F13" s="142"/>
      <c r="G13" s="256"/>
      <c r="H13" s="116"/>
      <c r="I13" s="141"/>
      <c r="J13" s="256"/>
      <c r="K13" s="116"/>
      <c r="L13" s="14"/>
      <c r="M13" s="142"/>
      <c r="N13" s="257"/>
      <c r="O13" s="258"/>
      <c r="P13" s="14"/>
      <c r="Q13" s="142"/>
      <c r="R13" s="253"/>
    </row>
    <row r="14" spans="1:18">
      <c r="A14" s="182"/>
      <c r="B14" s="15" t="s">
        <v>9</v>
      </c>
      <c r="C14" s="15"/>
      <c r="D14" s="258">
        <v>83</v>
      </c>
      <c r="E14" s="258">
        <v>121</v>
      </c>
      <c r="F14" s="141">
        <f>IFERROR(D14/E14-1,"-")</f>
        <v>-0.31404958677685946</v>
      </c>
      <c r="G14" s="256"/>
      <c r="H14" s="259">
        <v>67</v>
      </c>
      <c r="I14" s="141">
        <f t="shared" si="0"/>
        <v>0.23880597014925375</v>
      </c>
      <c r="J14" s="256"/>
      <c r="K14" s="259">
        <v>83</v>
      </c>
      <c r="L14" s="14">
        <v>67</v>
      </c>
      <c r="M14" s="141">
        <f>IFERROR(K14/L14-1,"-")</f>
        <v>0.23880597014925375</v>
      </c>
      <c r="N14" s="257"/>
      <c r="O14" s="188">
        <v>375</v>
      </c>
      <c r="P14" s="14">
        <v>322</v>
      </c>
      <c r="Q14" s="141">
        <f>IFERROR(O14/P14-1,"-")</f>
        <v>0.1645962732919255</v>
      </c>
      <c r="R14" s="253"/>
    </row>
    <row r="15" spans="1:18">
      <c r="A15" s="182"/>
      <c r="B15" s="15" t="s">
        <v>10</v>
      </c>
      <c r="C15" s="15"/>
      <c r="D15" s="258">
        <v>15900</v>
      </c>
      <c r="E15" s="258">
        <v>23813</v>
      </c>
      <c r="F15" s="141">
        <f>IFERROR(D15/E15-1,"-")</f>
        <v>-0.33229748456725317</v>
      </c>
      <c r="G15" s="256"/>
      <c r="H15" s="259">
        <v>9414</v>
      </c>
      <c r="I15" s="141">
        <f t="shared" si="0"/>
        <v>0.68897386870618238</v>
      </c>
      <c r="J15" s="256"/>
      <c r="K15" s="259">
        <v>15900</v>
      </c>
      <c r="L15" s="14">
        <v>9414</v>
      </c>
      <c r="M15" s="141">
        <f>IFERROR(K15/L15-1,"-")</f>
        <v>0.68897386870618238</v>
      </c>
      <c r="N15" s="257"/>
      <c r="O15" s="188">
        <v>72018</v>
      </c>
      <c r="P15" s="14">
        <v>53511</v>
      </c>
      <c r="Q15" s="141">
        <f>IFERROR(O15/P15-1,"-")</f>
        <v>0.3458541234512531</v>
      </c>
      <c r="R15" s="253"/>
    </row>
    <row r="16" spans="1:18">
      <c r="A16" s="182"/>
      <c r="B16" s="15"/>
      <c r="C16" s="15"/>
      <c r="D16" s="14"/>
      <c r="E16" s="14"/>
      <c r="F16" s="142"/>
      <c r="G16" s="256"/>
      <c r="H16" s="116"/>
      <c r="I16" s="141"/>
      <c r="J16" s="256"/>
      <c r="K16" s="116"/>
      <c r="L16" s="14"/>
      <c r="M16" s="142"/>
      <c r="N16" s="257"/>
      <c r="O16" s="258"/>
      <c r="P16" s="14"/>
      <c r="Q16" s="142"/>
      <c r="R16" s="253"/>
    </row>
    <row r="17" spans="1:18">
      <c r="A17" s="177" t="s">
        <v>12</v>
      </c>
      <c r="B17" s="13"/>
      <c r="C17" s="15"/>
      <c r="D17" s="14"/>
      <c r="E17" s="14"/>
      <c r="F17" s="142"/>
      <c r="G17" s="260"/>
      <c r="H17" s="116"/>
      <c r="I17" s="141"/>
      <c r="J17" s="256"/>
      <c r="K17" s="116"/>
      <c r="L17" s="14"/>
      <c r="M17" s="142"/>
      <c r="N17" s="257"/>
      <c r="O17" s="258"/>
      <c r="P17" s="14"/>
      <c r="Q17" s="142"/>
      <c r="R17" s="253"/>
    </row>
    <row r="18" spans="1:18">
      <c r="A18" s="182"/>
      <c r="B18" s="15" t="s">
        <v>9</v>
      </c>
      <c r="C18" s="15"/>
      <c r="D18" s="14">
        <v>0</v>
      </c>
      <c r="E18" s="14">
        <v>0</v>
      </c>
      <c r="F18" s="141" t="str">
        <f>IFERROR(D18/E18-1,"-")</f>
        <v>-</v>
      </c>
      <c r="G18" s="260"/>
      <c r="H18" s="116">
        <v>0</v>
      </c>
      <c r="I18" s="141" t="str">
        <f t="shared" si="0"/>
        <v>-</v>
      </c>
      <c r="J18" s="256"/>
      <c r="K18" s="116">
        <v>0</v>
      </c>
      <c r="L18" s="14">
        <v>0</v>
      </c>
      <c r="M18" s="141" t="str">
        <f>IFERROR(K18/L18-1,"-")</f>
        <v>-</v>
      </c>
      <c r="N18" s="257"/>
      <c r="O18" s="14">
        <v>0</v>
      </c>
      <c r="P18" s="14">
        <v>0</v>
      </c>
      <c r="Q18" s="141" t="str">
        <f>IFERROR(O18/P18-1,"-")</f>
        <v>-</v>
      </c>
      <c r="R18" s="253"/>
    </row>
    <row r="19" spans="1:18">
      <c r="A19" s="182"/>
      <c r="B19" s="15" t="s">
        <v>10</v>
      </c>
      <c r="C19" s="15"/>
      <c r="D19" s="14">
        <v>0</v>
      </c>
      <c r="E19" s="14">
        <v>0</v>
      </c>
      <c r="F19" s="141" t="str">
        <f>IFERROR(D19/E19-1,"-")</f>
        <v>-</v>
      </c>
      <c r="G19" s="260"/>
      <c r="H19" s="116">
        <v>0</v>
      </c>
      <c r="I19" s="141" t="str">
        <f t="shared" si="0"/>
        <v>-</v>
      </c>
      <c r="J19" s="261"/>
      <c r="K19" s="116">
        <v>0</v>
      </c>
      <c r="L19" s="14">
        <v>0</v>
      </c>
      <c r="M19" s="141" t="str">
        <f>IFERROR(K19/L19-1,"-")</f>
        <v>-</v>
      </c>
      <c r="N19" s="257"/>
      <c r="O19" s="14">
        <v>0</v>
      </c>
      <c r="P19" s="14">
        <v>0</v>
      </c>
      <c r="Q19" s="141" t="str">
        <f>IFERROR(O19/P19-1,"-")</f>
        <v>-</v>
      </c>
      <c r="R19" s="253"/>
    </row>
    <row r="20" spans="1:18">
      <c r="A20" s="182"/>
      <c r="B20" s="15"/>
      <c r="C20" s="15"/>
      <c r="D20" s="14"/>
      <c r="E20" s="14"/>
      <c r="F20" s="142"/>
      <c r="G20" s="256"/>
      <c r="H20" s="116"/>
      <c r="I20" s="141"/>
      <c r="J20" s="261"/>
      <c r="K20" s="116"/>
      <c r="L20" s="14"/>
      <c r="M20" s="142"/>
      <c r="N20" s="257"/>
      <c r="O20" s="258"/>
      <c r="P20" s="14"/>
      <c r="Q20" s="142"/>
      <c r="R20" s="253"/>
    </row>
    <row r="21" spans="1:18">
      <c r="A21" s="177" t="s">
        <v>13</v>
      </c>
      <c r="B21" s="13"/>
      <c r="C21" s="15"/>
      <c r="D21" s="14"/>
      <c r="E21" s="14"/>
      <c r="F21" s="142"/>
      <c r="G21" s="256"/>
      <c r="H21" s="116"/>
      <c r="I21" s="141"/>
      <c r="J21" s="256"/>
      <c r="K21" s="116"/>
      <c r="L21" s="14"/>
      <c r="M21" s="142"/>
      <c r="N21" s="257"/>
      <c r="O21" s="258"/>
      <c r="P21" s="14"/>
      <c r="Q21" s="142"/>
      <c r="R21" s="253"/>
    </row>
    <row r="22" spans="1:18">
      <c r="A22" s="182"/>
      <c r="B22" s="15" t="s">
        <v>9</v>
      </c>
      <c r="C22" s="15"/>
      <c r="D22" s="14">
        <v>0</v>
      </c>
      <c r="E22" s="14">
        <v>0</v>
      </c>
      <c r="F22" s="141" t="str">
        <f>IFERROR(D22/E22-1,"-")</f>
        <v>-</v>
      </c>
      <c r="G22" s="256"/>
      <c r="H22" s="116">
        <v>0</v>
      </c>
      <c r="I22" s="141" t="str">
        <f t="shared" si="0"/>
        <v>-</v>
      </c>
      <c r="J22" s="256"/>
      <c r="K22" s="116">
        <v>0</v>
      </c>
      <c r="L22" s="14">
        <v>0</v>
      </c>
      <c r="M22" s="141" t="str">
        <f>IFERROR(K22/L22-1,"-")</f>
        <v>-</v>
      </c>
      <c r="N22" s="257"/>
      <c r="O22" s="14">
        <v>0</v>
      </c>
      <c r="P22" s="14">
        <v>3</v>
      </c>
      <c r="Q22" s="141">
        <f>IFERROR(O22/P22-1,"-")</f>
        <v>-1</v>
      </c>
      <c r="R22" s="253"/>
    </row>
    <row r="23" spans="1:18">
      <c r="A23" s="182"/>
      <c r="B23" s="15" t="s">
        <v>10</v>
      </c>
      <c r="C23" s="15"/>
      <c r="D23" s="14">
        <v>0</v>
      </c>
      <c r="E23" s="14">
        <v>0</v>
      </c>
      <c r="F23" s="141" t="str">
        <f>IFERROR(D23/E23-1,"-")</f>
        <v>-</v>
      </c>
      <c r="G23" s="256"/>
      <c r="H23" s="116">
        <v>0</v>
      </c>
      <c r="I23" s="141" t="str">
        <f t="shared" si="0"/>
        <v>-</v>
      </c>
      <c r="J23" s="261"/>
      <c r="K23" s="116">
        <v>0</v>
      </c>
      <c r="L23" s="14">
        <v>0</v>
      </c>
      <c r="M23" s="141" t="str">
        <f>IFERROR(K23/L23-1,"-")</f>
        <v>-</v>
      </c>
      <c r="N23" s="257"/>
      <c r="O23" s="14">
        <v>0</v>
      </c>
      <c r="P23" s="14">
        <v>55</v>
      </c>
      <c r="Q23" s="141">
        <f>IFERROR(O23/P23-1,"-")</f>
        <v>-1</v>
      </c>
      <c r="R23" s="253"/>
    </row>
    <row r="24" spans="1:18">
      <c r="A24" s="182"/>
      <c r="B24" s="15"/>
      <c r="C24" s="15"/>
      <c r="D24" s="14"/>
      <c r="E24" s="14"/>
      <c r="F24" s="142"/>
      <c r="G24" s="256"/>
      <c r="H24" s="116"/>
      <c r="I24" s="141"/>
      <c r="J24" s="261"/>
      <c r="K24" s="116"/>
      <c r="L24" s="14"/>
      <c r="M24" s="142"/>
      <c r="N24" s="257"/>
      <c r="O24" s="258"/>
      <c r="P24" s="14"/>
      <c r="Q24" s="142"/>
      <c r="R24" s="253"/>
    </row>
    <row r="25" spans="1:18">
      <c r="A25" s="177" t="s">
        <v>14</v>
      </c>
      <c r="B25" s="13"/>
      <c r="C25" s="15"/>
      <c r="D25" s="14"/>
      <c r="E25" s="14"/>
      <c r="F25" s="142"/>
      <c r="G25" s="261"/>
      <c r="H25" s="116"/>
      <c r="I25" s="141"/>
      <c r="J25" s="261"/>
      <c r="K25" s="116"/>
      <c r="L25" s="14"/>
      <c r="M25" s="142"/>
      <c r="N25" s="257"/>
      <c r="O25" s="258"/>
      <c r="P25" s="14"/>
      <c r="Q25" s="142"/>
      <c r="R25" s="253"/>
    </row>
    <row r="26" spans="1:18">
      <c r="A26" s="182"/>
      <c r="B26" s="15" t="s">
        <v>9</v>
      </c>
      <c r="C26" s="15"/>
      <c r="D26" s="14">
        <v>0</v>
      </c>
      <c r="E26" s="14">
        <v>0</v>
      </c>
      <c r="F26" s="141" t="str">
        <f>IFERROR(D26/E26-1,"-")</f>
        <v>-</v>
      </c>
      <c r="G26" s="261"/>
      <c r="H26" s="116">
        <v>0</v>
      </c>
      <c r="I26" s="141" t="str">
        <f t="shared" si="0"/>
        <v>-</v>
      </c>
      <c r="J26" s="261"/>
      <c r="K26" s="116">
        <v>0</v>
      </c>
      <c r="L26" s="14">
        <v>0</v>
      </c>
      <c r="M26" s="141" t="str">
        <f>IFERROR(K26/L26-1,"-")</f>
        <v>-</v>
      </c>
      <c r="N26" s="257"/>
      <c r="O26" s="14">
        <v>0</v>
      </c>
      <c r="P26" s="14">
        <v>0</v>
      </c>
      <c r="Q26" s="141" t="str">
        <f>IFERROR(O26/P26-1,"-")</f>
        <v>-</v>
      </c>
      <c r="R26" s="253"/>
    </row>
    <row r="27" spans="1:18">
      <c r="A27" s="182"/>
      <c r="B27" s="15" t="s">
        <v>10</v>
      </c>
      <c r="C27" s="15"/>
      <c r="D27" s="14">
        <v>0</v>
      </c>
      <c r="E27" s="14">
        <v>0</v>
      </c>
      <c r="F27" s="141" t="str">
        <f>IFERROR(D27/E27-1,"-")</f>
        <v>-</v>
      </c>
      <c r="G27" s="261"/>
      <c r="H27" s="116">
        <v>0</v>
      </c>
      <c r="I27" s="141" t="str">
        <f t="shared" si="0"/>
        <v>-</v>
      </c>
      <c r="J27" s="261"/>
      <c r="K27" s="116">
        <v>0</v>
      </c>
      <c r="L27" s="14">
        <v>0</v>
      </c>
      <c r="M27" s="141" t="str">
        <f>IFERROR(K27/L27-1,"-")</f>
        <v>-</v>
      </c>
      <c r="N27" s="257"/>
      <c r="O27" s="14">
        <v>0</v>
      </c>
      <c r="P27" s="14">
        <v>0</v>
      </c>
      <c r="Q27" s="141" t="str">
        <f>IFERROR(O27/P27-1,"-")</f>
        <v>-</v>
      </c>
      <c r="R27" s="253"/>
    </row>
    <row r="28" spans="1:18">
      <c r="A28" s="182"/>
      <c r="B28" s="15"/>
      <c r="C28" s="15"/>
      <c r="D28" s="117"/>
      <c r="E28" s="117"/>
      <c r="F28" s="142"/>
      <c r="G28" s="261"/>
      <c r="H28" s="189"/>
      <c r="I28" s="141"/>
      <c r="J28" s="261"/>
      <c r="K28" s="116"/>
      <c r="L28" s="14"/>
      <c r="M28" s="142"/>
      <c r="N28" s="257"/>
      <c r="O28" s="14"/>
      <c r="P28" s="14"/>
      <c r="Q28" s="142"/>
      <c r="R28" s="253"/>
    </row>
    <row r="29" spans="1:18">
      <c r="A29" s="177" t="s">
        <v>15</v>
      </c>
      <c r="B29" s="13"/>
      <c r="C29" s="15"/>
      <c r="D29" s="14"/>
      <c r="E29" s="14"/>
      <c r="F29" s="142"/>
      <c r="G29" s="261"/>
      <c r="H29" s="116"/>
      <c r="I29" s="141"/>
      <c r="J29" s="261"/>
      <c r="K29" s="116"/>
      <c r="L29" s="14"/>
      <c r="M29" s="142"/>
      <c r="N29" s="257"/>
      <c r="O29" s="14"/>
      <c r="P29" s="14"/>
      <c r="Q29" s="142"/>
      <c r="R29" s="253"/>
    </row>
    <row r="30" spans="1:18">
      <c r="A30" s="182"/>
      <c r="B30" s="15" t="s">
        <v>9</v>
      </c>
      <c r="C30" s="15"/>
      <c r="D30" s="14">
        <v>0</v>
      </c>
      <c r="E30" s="14">
        <v>0</v>
      </c>
      <c r="F30" s="141" t="str">
        <f>IFERROR(D30/E30-1,"-")</f>
        <v>-</v>
      </c>
      <c r="G30" s="261"/>
      <c r="H30" s="116">
        <v>0</v>
      </c>
      <c r="I30" s="141" t="str">
        <f t="shared" si="0"/>
        <v>-</v>
      </c>
      <c r="J30" s="261"/>
      <c r="K30" s="116">
        <v>0</v>
      </c>
      <c r="L30" s="14">
        <v>0</v>
      </c>
      <c r="M30" s="141" t="str">
        <f>IFERROR(K30/L30-1,"-")</f>
        <v>-</v>
      </c>
      <c r="N30" s="257"/>
      <c r="O30" s="14">
        <v>0</v>
      </c>
      <c r="P30" s="14">
        <v>0</v>
      </c>
      <c r="Q30" s="141" t="str">
        <f>IFERROR(O30/P30-1,"-")</f>
        <v>-</v>
      </c>
      <c r="R30" s="253"/>
    </row>
    <row r="31" spans="1:18">
      <c r="A31" s="182"/>
      <c r="B31" s="15" t="s">
        <v>10</v>
      </c>
      <c r="C31" s="15"/>
      <c r="D31" s="14">
        <v>0</v>
      </c>
      <c r="E31" s="14">
        <v>0</v>
      </c>
      <c r="F31" s="141" t="str">
        <f>IFERROR(D31/E31-1,"-")</f>
        <v>-</v>
      </c>
      <c r="G31" s="261"/>
      <c r="H31" s="116">
        <v>0</v>
      </c>
      <c r="I31" s="141" t="str">
        <f t="shared" si="0"/>
        <v>-</v>
      </c>
      <c r="J31" s="261"/>
      <c r="K31" s="116">
        <v>0</v>
      </c>
      <c r="L31" s="14">
        <v>0</v>
      </c>
      <c r="M31" s="141" t="str">
        <f>IFERROR(K31/L31-1,"-")</f>
        <v>-</v>
      </c>
      <c r="N31" s="257"/>
      <c r="O31" s="14">
        <v>0</v>
      </c>
      <c r="P31" s="14">
        <v>0</v>
      </c>
      <c r="Q31" s="141" t="str">
        <f>IFERROR(O31/P31-1,"-")</f>
        <v>-</v>
      </c>
      <c r="R31" s="253"/>
    </row>
    <row r="32" spans="1:18">
      <c r="A32" s="182"/>
      <c r="B32" s="15"/>
      <c r="C32" s="15"/>
      <c r="D32" s="14"/>
      <c r="E32" s="14"/>
      <c r="F32" s="142"/>
      <c r="G32" s="261"/>
      <c r="H32" s="116"/>
      <c r="I32" s="141"/>
      <c r="J32" s="261"/>
      <c r="K32" s="116"/>
      <c r="L32" s="14"/>
      <c r="M32" s="142"/>
      <c r="N32" s="257"/>
      <c r="O32" s="14"/>
      <c r="P32" s="14"/>
      <c r="Q32" s="142"/>
      <c r="R32" s="253"/>
    </row>
    <row r="33" spans="1:18">
      <c r="A33" s="177" t="s">
        <v>16</v>
      </c>
      <c r="B33" s="13"/>
      <c r="C33" s="15"/>
      <c r="D33" s="14"/>
      <c r="E33" s="14"/>
      <c r="F33" s="142"/>
      <c r="G33" s="261"/>
      <c r="H33" s="116"/>
      <c r="I33" s="141"/>
      <c r="J33" s="261"/>
      <c r="K33" s="116"/>
      <c r="L33" s="14"/>
      <c r="M33" s="142"/>
      <c r="N33" s="257"/>
      <c r="O33" s="14"/>
      <c r="P33" s="14"/>
      <c r="Q33" s="142"/>
      <c r="R33" s="253"/>
    </row>
    <row r="34" spans="1:18">
      <c r="A34" s="182"/>
      <c r="B34" s="15" t="s">
        <v>9</v>
      </c>
      <c r="C34" s="15"/>
      <c r="D34" s="14">
        <v>0</v>
      </c>
      <c r="E34" s="14">
        <v>1</v>
      </c>
      <c r="F34" s="141">
        <f>IFERROR(D34/E34-1,"-")</f>
        <v>-1</v>
      </c>
      <c r="G34" s="261"/>
      <c r="H34" s="116">
        <v>0</v>
      </c>
      <c r="I34" s="141" t="str">
        <f t="shared" si="0"/>
        <v>-</v>
      </c>
      <c r="J34" s="261"/>
      <c r="K34" s="116">
        <v>0</v>
      </c>
      <c r="L34" s="14">
        <v>0</v>
      </c>
      <c r="M34" s="141" t="str">
        <f>IFERROR(K34/L34-1,"-")</f>
        <v>-</v>
      </c>
      <c r="N34" s="257"/>
      <c r="O34" s="14">
        <v>1</v>
      </c>
      <c r="P34" s="14">
        <v>0</v>
      </c>
      <c r="Q34" s="141" t="str">
        <f>IFERROR(O34/P34-1,"-")</f>
        <v>-</v>
      </c>
      <c r="R34" s="253"/>
    </row>
    <row r="35" spans="1:18">
      <c r="A35" s="182"/>
      <c r="B35" s="15" t="s">
        <v>10</v>
      </c>
      <c r="C35" s="15"/>
      <c r="D35" s="14">
        <v>0</v>
      </c>
      <c r="E35" s="14">
        <v>6088</v>
      </c>
      <c r="F35" s="141">
        <f>IFERROR(D35/E35-1,"-")</f>
        <v>-1</v>
      </c>
      <c r="G35" s="261"/>
      <c r="H35" s="116">
        <v>0</v>
      </c>
      <c r="I35" s="141" t="str">
        <f t="shared" si="0"/>
        <v>-</v>
      </c>
      <c r="J35" s="261"/>
      <c r="K35" s="116">
        <v>0</v>
      </c>
      <c r="L35" s="14">
        <v>0</v>
      </c>
      <c r="M35" s="141" t="str">
        <f>IFERROR(K35/L35-1,"-")</f>
        <v>-</v>
      </c>
      <c r="N35" s="257"/>
      <c r="O35" s="14">
        <v>6088</v>
      </c>
      <c r="P35" s="14">
        <v>0</v>
      </c>
      <c r="Q35" s="141" t="str">
        <f>IFERROR(O35/P35-1,"-")</f>
        <v>-</v>
      </c>
      <c r="R35" s="253"/>
    </row>
    <row r="36" spans="1:18">
      <c r="A36" s="190"/>
      <c r="B36" s="191"/>
      <c r="C36" s="191"/>
      <c r="D36" s="262"/>
      <c r="E36" s="262"/>
      <c r="F36" s="263"/>
      <c r="G36" s="262"/>
      <c r="H36" s="264"/>
      <c r="I36" s="263"/>
      <c r="J36" s="262"/>
      <c r="K36" s="264"/>
      <c r="L36" s="150"/>
      <c r="M36" s="263"/>
      <c r="N36" s="265"/>
      <c r="O36" s="14"/>
      <c r="P36" s="14"/>
      <c r="Q36" s="263"/>
      <c r="R36" s="253"/>
    </row>
    <row r="37" spans="1:18">
      <c r="A37" s="192" t="s">
        <v>17</v>
      </c>
      <c r="B37" s="15"/>
      <c r="C37" s="15"/>
      <c r="D37" s="266"/>
      <c r="E37" s="266"/>
      <c r="F37" s="143"/>
      <c r="G37" s="267"/>
      <c r="H37" s="268"/>
      <c r="I37" s="143"/>
      <c r="J37" s="269"/>
      <c r="K37" s="266"/>
      <c r="L37" s="266"/>
      <c r="M37" s="143"/>
      <c r="N37" s="256"/>
      <c r="O37" s="270"/>
      <c r="P37" s="271"/>
      <c r="Q37" s="143"/>
      <c r="R37" s="253"/>
    </row>
    <row r="38" spans="1:18">
      <c r="A38" s="177"/>
      <c r="B38" s="15"/>
      <c r="C38" s="15"/>
      <c r="D38" s="266"/>
      <c r="E38" s="266"/>
      <c r="F38" s="144"/>
      <c r="G38" s="260"/>
      <c r="H38" s="268"/>
      <c r="I38" s="144"/>
      <c r="J38" s="269"/>
      <c r="K38" s="266"/>
      <c r="L38" s="266"/>
      <c r="M38" s="144"/>
      <c r="N38" s="256"/>
      <c r="O38" s="268"/>
      <c r="P38" s="266"/>
      <c r="Q38" s="144"/>
      <c r="R38" s="253"/>
    </row>
    <row r="39" spans="1:18">
      <c r="A39" s="177"/>
      <c r="B39" s="186" t="s">
        <v>18</v>
      </c>
      <c r="C39" s="15"/>
      <c r="D39" s="272"/>
      <c r="E39" s="272"/>
      <c r="F39" s="142"/>
      <c r="G39" s="260"/>
      <c r="H39" s="261"/>
      <c r="I39" s="142"/>
      <c r="J39" s="269"/>
      <c r="K39" s="272"/>
      <c r="L39" s="272"/>
      <c r="M39" s="142"/>
      <c r="N39" s="269"/>
      <c r="O39" s="272"/>
      <c r="P39" s="272"/>
      <c r="Q39" s="142"/>
      <c r="R39" s="253"/>
    </row>
    <row r="40" spans="1:18">
      <c r="A40" s="177"/>
      <c r="B40" s="15"/>
      <c r="C40" s="15" t="s">
        <v>19</v>
      </c>
      <c r="D40" s="272">
        <v>13005.691030294674</v>
      </c>
      <c r="E40" s="272">
        <v>20665.441496728818</v>
      </c>
      <c r="F40" s="141">
        <f>IFERROR(D40/E40-1,"-")</f>
        <v>-0.37065506041313578</v>
      </c>
      <c r="G40" s="261"/>
      <c r="H40" s="261">
        <v>17937.419953382174</v>
      </c>
      <c r="I40" s="141">
        <f>IFERROR(D40/H40-1,"-")</f>
        <v>-0.27494081846244567</v>
      </c>
      <c r="J40" s="269"/>
      <c r="K40" s="272">
        <v>13005.691030294674</v>
      </c>
      <c r="L40" s="272">
        <v>17937.419953382174</v>
      </c>
      <c r="M40" s="141">
        <f>IFERROR(K40/L40-1,"-")</f>
        <v>-0.27494081846244567</v>
      </c>
      <c r="N40" s="269"/>
      <c r="O40" s="272">
        <f>+O45+O50</f>
        <v>17162.712336684803</v>
      </c>
      <c r="P40" s="272">
        <v>20566.694944364826</v>
      </c>
      <c r="Q40" s="141">
        <f>IFERROR(O40/P40-1,"-")</f>
        <v>-0.16550946162658464</v>
      </c>
      <c r="R40" s="253"/>
    </row>
    <row r="41" spans="1:18">
      <c r="A41" s="177"/>
      <c r="B41" s="15"/>
      <c r="C41" s="15" t="s">
        <v>20</v>
      </c>
      <c r="D41" s="272">
        <v>302798.27777777781</v>
      </c>
      <c r="E41" s="272">
        <v>398157.27272727276</v>
      </c>
      <c r="F41" s="141">
        <f>IFERROR(D41/E41-1,"-")</f>
        <v>-0.23950082412487628</v>
      </c>
      <c r="G41" s="261"/>
      <c r="H41" s="261">
        <v>370386.21052631579</v>
      </c>
      <c r="I41" s="141">
        <f t="shared" ref="I41:I42" si="1">IFERROR(D41/H41-1,"-")</f>
        <v>-0.18247961405608504</v>
      </c>
      <c r="J41" s="269"/>
      <c r="K41" s="272">
        <v>302798.27777777781</v>
      </c>
      <c r="L41" s="272">
        <v>370386.21052631579</v>
      </c>
      <c r="M41" s="141">
        <f>IFERROR(K41/L41-1,"-")</f>
        <v>-0.18247961405608504</v>
      </c>
      <c r="N41" s="269"/>
      <c r="O41" s="272">
        <f t="shared" ref="O41:O42" si="2">+O46+O51</f>
        <v>362460.49382716051</v>
      </c>
      <c r="P41" s="272">
        <v>396805.69135802472</v>
      </c>
      <c r="Q41" s="141">
        <f>IFERROR(O41/P41-1,"-")</f>
        <v>-8.6554195866801908E-2</v>
      </c>
      <c r="R41" s="253"/>
    </row>
    <row r="42" spans="1:18">
      <c r="A42" s="177"/>
      <c r="B42" s="15"/>
      <c r="C42" s="15" t="s">
        <v>21</v>
      </c>
      <c r="D42" s="272">
        <v>198108.4425</v>
      </c>
      <c r="E42" s="272">
        <v>264935.86095454544</v>
      </c>
      <c r="F42" s="141">
        <f>IFERROR(D42/E42-1,"-")</f>
        <v>-0.25223998825138627</v>
      </c>
      <c r="G42" s="260"/>
      <c r="H42" s="261">
        <v>227693.33968421051</v>
      </c>
      <c r="I42" s="141">
        <f t="shared" si="1"/>
        <v>-0.12993308115749902</v>
      </c>
      <c r="J42" s="269"/>
      <c r="K42" s="272">
        <v>198108.4425</v>
      </c>
      <c r="L42" s="272">
        <v>227693.33968421051</v>
      </c>
      <c r="M42" s="141">
        <f>IFERROR(K42/L42-1,"-")</f>
        <v>-0.12993308115749902</v>
      </c>
      <c r="N42" s="257"/>
      <c r="O42" s="272">
        <f t="shared" si="2"/>
        <v>218696.15871604937</v>
      </c>
      <c r="P42" s="272">
        <v>260128.91338271607</v>
      </c>
      <c r="Q42" s="141">
        <f>IFERROR(O42/P42-1,"-")</f>
        <v>-0.15927777549936761</v>
      </c>
      <c r="R42" s="253"/>
    </row>
    <row r="43" spans="1:18">
      <c r="A43" s="177"/>
      <c r="B43" s="15"/>
      <c r="C43" s="15"/>
      <c r="D43" s="266"/>
      <c r="E43" s="266"/>
      <c r="F43" s="144"/>
      <c r="G43" s="260"/>
      <c r="H43" s="268"/>
      <c r="I43" s="144"/>
      <c r="J43" s="269"/>
      <c r="K43" s="266"/>
      <c r="L43" s="266"/>
      <c r="M43" s="144"/>
      <c r="N43" s="257"/>
      <c r="O43" s="266"/>
      <c r="P43" s="266"/>
      <c r="Q43" s="144"/>
      <c r="R43" s="253"/>
    </row>
    <row r="44" spans="1:18">
      <c r="A44" s="182"/>
      <c r="B44" s="186" t="s">
        <v>22</v>
      </c>
      <c r="C44" s="15"/>
      <c r="D44" s="272"/>
      <c r="E44" s="272"/>
      <c r="F44" s="142"/>
      <c r="G44" s="260"/>
      <c r="H44" s="261"/>
      <c r="I44" s="142"/>
      <c r="J44" s="269"/>
      <c r="K44" s="272"/>
      <c r="L44" s="272"/>
      <c r="M44" s="142"/>
      <c r="N44" s="257"/>
      <c r="O44" s="272"/>
      <c r="P44" s="258"/>
      <c r="Q44" s="142"/>
      <c r="R44" s="253"/>
    </row>
    <row r="45" spans="1:18">
      <c r="A45" s="182"/>
      <c r="B45" s="15"/>
      <c r="C45" s="15" t="s">
        <v>19</v>
      </c>
      <c r="D45" s="14">
        <v>7767.7779783502301</v>
      </c>
      <c r="E45" s="14">
        <v>9994.2472057170889</v>
      </c>
      <c r="F45" s="141">
        <f>IFERROR(D45/E45-1,"-")</f>
        <v>-0.22277508065772411</v>
      </c>
      <c r="G45" s="260"/>
      <c r="H45" s="116">
        <v>8986.9282255969083</v>
      </c>
      <c r="I45" s="141">
        <f>IFERROR(D45/H45-1,"-")</f>
        <v>-0.13565817113952783</v>
      </c>
      <c r="J45" s="269"/>
      <c r="K45" s="14">
        <v>7767.7779783502301</v>
      </c>
      <c r="L45" s="14">
        <v>8986.9282255969083</v>
      </c>
      <c r="M45" s="141">
        <f>IFERROR(K45/L45-1,"-")</f>
        <v>-0.13565817113952783</v>
      </c>
      <c r="N45" s="273"/>
      <c r="O45" s="14">
        <v>8580.0083044371713</v>
      </c>
      <c r="P45" s="14">
        <v>9727.956480034205</v>
      </c>
      <c r="Q45" s="141">
        <f>IFERROR(O45/P45-1,"-")</f>
        <v>-0.11800506899399665</v>
      </c>
      <c r="R45" s="253"/>
    </row>
    <row r="46" spans="1:18">
      <c r="A46" s="182"/>
      <c r="B46" s="15"/>
      <c r="C46" s="15" t="s">
        <v>20</v>
      </c>
      <c r="D46" s="14">
        <v>295582.05555555556</v>
      </c>
      <c r="E46" s="14">
        <v>390019.22727272729</v>
      </c>
      <c r="F46" s="141">
        <f>IFERROR(D46/E46-1,"-")</f>
        <v>-0.24213465673869206</v>
      </c>
      <c r="G46" s="260"/>
      <c r="H46" s="116">
        <v>355801.36842105264</v>
      </c>
      <c r="I46" s="141">
        <f t="shared" ref="I46:I47" si="3">IFERROR(D46/H46-1,"-")</f>
        <v>-0.16924980680297441</v>
      </c>
      <c r="J46" s="269"/>
      <c r="K46" s="14">
        <v>295582.05555555556</v>
      </c>
      <c r="L46" s="14">
        <v>355801.36842105264</v>
      </c>
      <c r="M46" s="141">
        <f>IFERROR(K46/L46-1,"-")</f>
        <v>-0.16924980680297441</v>
      </c>
      <c r="N46" s="273"/>
      <c r="O46" s="14">
        <v>353976.25925925927</v>
      </c>
      <c r="P46" s="272">
        <v>378715.69135802472</v>
      </c>
      <c r="Q46" s="141">
        <f>IFERROR(O46/P46-1,"-")</f>
        <v>-6.5324549954751232E-2</v>
      </c>
      <c r="R46" s="253"/>
    </row>
    <row r="47" spans="1:18">
      <c r="A47" s="182"/>
      <c r="B47" s="15"/>
      <c r="C47" s="15" t="s">
        <v>21</v>
      </c>
      <c r="D47" s="14">
        <v>191339.24511111111</v>
      </c>
      <c r="E47" s="14">
        <v>249018.65940909091</v>
      </c>
      <c r="F47" s="141">
        <f>IFERROR(D47/E47-1,"-")</f>
        <v>-0.2316268766157934</v>
      </c>
      <c r="G47" s="260"/>
      <c r="H47" s="116">
        <v>217228.47215789472</v>
      </c>
      <c r="I47" s="141">
        <f t="shared" si="3"/>
        <v>-0.1191797133663296</v>
      </c>
      <c r="J47" s="269"/>
      <c r="K47" s="14">
        <v>191339.24511111111</v>
      </c>
      <c r="L47" s="14">
        <v>217228.47215789472</v>
      </c>
      <c r="M47" s="141">
        <f>IFERROR(K47/L47-1,"-")</f>
        <v>-0.1191797133663296</v>
      </c>
      <c r="N47" s="273"/>
      <c r="O47" s="14">
        <v>207029.03944444444</v>
      </c>
      <c r="P47" s="272">
        <v>247662.18437037038</v>
      </c>
      <c r="Q47" s="141">
        <f>IFERROR(O47/P47-1,"-")</f>
        <v>-0.16406681152888669</v>
      </c>
      <c r="R47" s="253"/>
    </row>
    <row r="48" spans="1:18">
      <c r="A48" s="182"/>
      <c r="B48" s="15"/>
      <c r="C48" s="15"/>
      <c r="D48" s="256"/>
      <c r="E48" s="256"/>
      <c r="F48" s="273"/>
      <c r="G48" s="260"/>
      <c r="H48" s="260"/>
      <c r="I48" s="142"/>
      <c r="J48" s="269"/>
      <c r="K48" s="256"/>
      <c r="L48" s="256"/>
      <c r="M48" s="273"/>
      <c r="N48" s="257"/>
      <c r="O48" s="256"/>
      <c r="P48" s="266"/>
      <c r="Q48" s="273"/>
      <c r="R48" s="253"/>
    </row>
    <row r="49" spans="1:18">
      <c r="A49" s="182"/>
      <c r="B49" s="186" t="s">
        <v>23</v>
      </c>
      <c r="C49" s="15"/>
      <c r="D49" s="256"/>
      <c r="E49" s="256"/>
      <c r="F49" s="273"/>
      <c r="G49" s="260"/>
      <c r="H49" s="260"/>
      <c r="I49" s="142"/>
      <c r="J49" s="269"/>
      <c r="K49" s="256"/>
      <c r="L49" s="256"/>
      <c r="M49" s="273"/>
      <c r="N49" s="257"/>
      <c r="O49" s="256"/>
      <c r="P49" s="118"/>
      <c r="Q49" s="273"/>
      <c r="R49" s="253"/>
    </row>
    <row r="50" spans="1:18">
      <c r="A50" s="182"/>
      <c r="B50" s="15"/>
      <c r="C50" s="15" t="s">
        <v>19</v>
      </c>
      <c r="D50" s="14">
        <v>5237.9130519444443</v>
      </c>
      <c r="E50" s="14">
        <v>10671.194291011729</v>
      </c>
      <c r="F50" s="141">
        <f>IFERROR(D50/E50-1,"-")</f>
        <v>-0.50915399822152041</v>
      </c>
      <c r="G50" s="260"/>
      <c r="H50" s="116">
        <v>8950.4917277852655</v>
      </c>
      <c r="I50" s="141">
        <f>IFERROR(D50/H50-1,"-")</f>
        <v>-0.41479047059680063</v>
      </c>
      <c r="J50" s="269"/>
      <c r="K50" s="14">
        <v>5237.9130519444443</v>
      </c>
      <c r="L50" s="14">
        <v>8950.4917277852655</v>
      </c>
      <c r="M50" s="141">
        <f>IFERROR(K50/L50-1,"-")</f>
        <v>-0.41479047059680063</v>
      </c>
      <c r="N50" s="257"/>
      <c r="O50" s="14">
        <v>8582.7040322476296</v>
      </c>
      <c r="P50" s="258">
        <v>10838.73846433062</v>
      </c>
      <c r="Q50" s="141">
        <f>IFERROR(O50/P50-1,"-")</f>
        <v>-0.20814548109149511</v>
      </c>
      <c r="R50" s="253"/>
    </row>
    <row r="51" spans="1:18">
      <c r="A51" s="182"/>
      <c r="B51" s="15"/>
      <c r="C51" s="15" t="s">
        <v>20</v>
      </c>
      <c r="D51" s="14">
        <v>7216.2222222222226</v>
      </c>
      <c r="E51" s="14">
        <v>8138.045454545455</v>
      </c>
      <c r="F51" s="141">
        <f>IFERROR(D51/E51-1,"-")</f>
        <v>-0.11327329608467029</v>
      </c>
      <c r="G51" s="260"/>
      <c r="H51" s="116">
        <v>14584.842105263158</v>
      </c>
      <c r="I51" s="141">
        <f t="shared" ref="I51:I52" si="4">IFERROR(D51/H51-1,"-")</f>
        <v>-0.5052245221346523</v>
      </c>
      <c r="J51" s="269"/>
      <c r="K51" s="14">
        <v>7216.2222222222226</v>
      </c>
      <c r="L51" s="14">
        <v>14584.842105263158</v>
      </c>
      <c r="M51" s="141">
        <f>IFERROR(K51/L51-1,"-")</f>
        <v>-0.5052245221346523</v>
      </c>
      <c r="N51" s="257"/>
      <c r="O51" s="14">
        <v>8484.2345679012342</v>
      </c>
      <c r="P51" s="258">
        <v>18090</v>
      </c>
      <c r="Q51" s="141">
        <f>IFERROR(O51/P51-1,"-")</f>
        <v>-0.53099864190706281</v>
      </c>
      <c r="R51" s="253"/>
    </row>
    <row r="52" spans="1:18">
      <c r="A52" s="182"/>
      <c r="B52" s="15"/>
      <c r="C52" s="15" t="s">
        <v>21</v>
      </c>
      <c r="D52" s="14">
        <v>6769.1973888888888</v>
      </c>
      <c r="E52" s="14">
        <v>15917.201545454545</v>
      </c>
      <c r="F52" s="141">
        <f>IFERROR(D52/E52-1,"-")</f>
        <v>-0.5747244030580263</v>
      </c>
      <c r="G52" s="260"/>
      <c r="H52" s="116">
        <v>10464.867526315789</v>
      </c>
      <c r="I52" s="141">
        <f t="shared" si="4"/>
        <v>-0.35315020740907366</v>
      </c>
      <c r="J52" s="269"/>
      <c r="K52" s="14">
        <v>6769.1973888888888</v>
      </c>
      <c r="L52" s="14">
        <v>10464.867526315789</v>
      </c>
      <c r="M52" s="141">
        <f>IFERROR(K52/L52-1,"-")</f>
        <v>-0.35315020740907366</v>
      </c>
      <c r="N52" s="257"/>
      <c r="O52" s="14">
        <v>11667.119271604937</v>
      </c>
      <c r="P52" s="258">
        <v>12466.729012345679</v>
      </c>
      <c r="Q52" s="141">
        <f>IFERROR(O52/P52-1,"-")</f>
        <v>-6.4139498014988194E-2</v>
      </c>
      <c r="R52" s="253"/>
    </row>
    <row r="53" spans="1:18">
      <c r="A53" s="182"/>
      <c r="B53" s="15"/>
      <c r="C53" s="15"/>
      <c r="D53" s="256"/>
      <c r="E53" s="256"/>
      <c r="F53" s="273"/>
      <c r="G53" s="260"/>
      <c r="H53" s="264"/>
      <c r="I53" s="273"/>
      <c r="J53" s="269"/>
      <c r="K53" s="256"/>
      <c r="L53" s="256"/>
      <c r="M53" s="273"/>
      <c r="N53" s="257"/>
      <c r="O53" s="260"/>
      <c r="P53" s="256"/>
      <c r="Q53" s="273"/>
      <c r="R53" s="253"/>
    </row>
    <row r="54" spans="1:18">
      <c r="A54" s="193" t="s">
        <v>24</v>
      </c>
      <c r="B54" s="194"/>
      <c r="C54" s="194"/>
      <c r="D54" s="274"/>
      <c r="E54" s="274"/>
      <c r="F54" s="275"/>
      <c r="G54" s="274"/>
      <c r="H54" s="267"/>
      <c r="I54" s="275"/>
      <c r="J54" s="274"/>
      <c r="K54" s="267"/>
      <c r="L54" s="274"/>
      <c r="M54" s="275"/>
      <c r="N54" s="274"/>
      <c r="O54" s="267"/>
      <c r="P54" s="274"/>
      <c r="Q54" s="275"/>
      <c r="R54" s="253"/>
    </row>
    <row r="55" spans="1:18">
      <c r="A55" s="182"/>
      <c r="B55" s="15" t="s">
        <v>25</v>
      </c>
      <c r="C55" s="15"/>
      <c r="D55" s="256"/>
      <c r="E55" s="256"/>
      <c r="F55" s="273"/>
      <c r="G55" s="256"/>
      <c r="H55" s="260"/>
      <c r="I55" s="273"/>
      <c r="J55" s="269"/>
      <c r="K55" s="260"/>
      <c r="L55" s="256"/>
      <c r="M55" s="273"/>
      <c r="N55" s="257"/>
      <c r="O55" s="260"/>
      <c r="P55" s="256"/>
      <c r="Q55" s="273"/>
      <c r="R55" s="253"/>
    </row>
    <row r="56" spans="1:18">
      <c r="A56" s="182"/>
      <c r="B56" s="195"/>
      <c r="C56" s="15" t="s">
        <v>26</v>
      </c>
      <c r="D56" s="14">
        <v>769.22222222222217</v>
      </c>
      <c r="E56" s="14">
        <v>2848.409090909091</v>
      </c>
      <c r="F56" s="141">
        <f t="shared" ref="F56:F67" si="5">IFERROR(D56/E56-1,"-")</f>
        <v>-0.72994671844109327</v>
      </c>
      <c r="G56" s="256"/>
      <c r="H56" s="116">
        <v>798.73684210526312</v>
      </c>
      <c r="I56" s="141">
        <f>IFERROR(D56/H56-1,"-")</f>
        <v>-3.6951619516195189E-2</v>
      </c>
      <c r="J56" s="269"/>
      <c r="K56" s="14">
        <v>769.22222222222217</v>
      </c>
      <c r="L56" s="14">
        <v>798.73684210526312</v>
      </c>
      <c r="M56" s="141">
        <f t="shared" ref="M56:M67" si="6">IFERROR(K56/L56-1,"-")</f>
        <v>-3.6951619516195189E-2</v>
      </c>
      <c r="N56" s="257"/>
      <c r="O56" s="14">
        <v>1423.1851851851852</v>
      </c>
      <c r="P56" s="14">
        <v>1356.7777777777778</v>
      </c>
      <c r="Q56" s="141">
        <f t="shared" ref="Q56:Q67" si="7">IFERROR(O56/P56-1,"-")</f>
        <v>4.8944940354325395E-2</v>
      </c>
      <c r="R56" s="253"/>
    </row>
    <row r="57" spans="1:18">
      <c r="A57" s="182"/>
      <c r="B57" s="195"/>
      <c r="C57" s="15" t="s">
        <v>27</v>
      </c>
      <c r="D57" s="14">
        <v>10.388888888888889</v>
      </c>
      <c r="E57" s="14">
        <v>2.8636363636363638</v>
      </c>
      <c r="F57" s="141">
        <f t="shared" si="5"/>
        <v>2.6278659611992947</v>
      </c>
      <c r="G57" s="256"/>
      <c r="H57" s="116">
        <v>2.5263157894736841</v>
      </c>
      <c r="I57" s="141">
        <f t="shared" ref="I57:I66" si="8">IFERROR(D57/H57-1,"-")</f>
        <v>3.112268518518519</v>
      </c>
      <c r="J57" s="269"/>
      <c r="K57" s="14">
        <v>10.388888888888889</v>
      </c>
      <c r="L57" s="14">
        <v>2.5263157894736841</v>
      </c>
      <c r="M57" s="141">
        <f t="shared" si="6"/>
        <v>3.112268518518519</v>
      </c>
      <c r="N57" s="257"/>
      <c r="O57" s="14">
        <v>5.0617283950617287</v>
      </c>
      <c r="P57" s="14">
        <v>5.1358024691358022</v>
      </c>
      <c r="Q57" s="141">
        <f t="shared" si="7"/>
        <v>-1.4423076923076761E-2</v>
      </c>
      <c r="R57" s="253"/>
    </row>
    <row r="58" spans="1:18">
      <c r="A58" s="182"/>
      <c r="B58" s="195"/>
      <c r="C58" s="15" t="s">
        <v>28</v>
      </c>
      <c r="D58" s="14">
        <v>0</v>
      </c>
      <c r="E58" s="14">
        <v>0</v>
      </c>
      <c r="F58" s="141" t="str">
        <f t="shared" si="5"/>
        <v>-</v>
      </c>
      <c r="G58" s="256"/>
      <c r="H58" s="116">
        <v>0</v>
      </c>
      <c r="I58" s="141" t="str">
        <f t="shared" si="8"/>
        <v>-</v>
      </c>
      <c r="J58" s="269"/>
      <c r="K58" s="14">
        <v>0</v>
      </c>
      <c r="L58" s="14">
        <v>0</v>
      </c>
      <c r="M58" s="141" t="str">
        <f t="shared" si="6"/>
        <v>-</v>
      </c>
      <c r="N58" s="257"/>
      <c r="O58" s="14">
        <v>0</v>
      </c>
      <c r="P58" s="14">
        <v>0</v>
      </c>
      <c r="Q58" s="141" t="str">
        <f t="shared" si="7"/>
        <v>-</v>
      </c>
      <c r="R58" s="253"/>
    </row>
    <row r="59" spans="1:18">
      <c r="A59" s="182"/>
      <c r="B59" s="195"/>
      <c r="C59" s="15" t="s">
        <v>29</v>
      </c>
      <c r="D59" s="14">
        <v>0</v>
      </c>
      <c r="E59" s="14">
        <v>0</v>
      </c>
      <c r="F59" s="141" t="str">
        <f t="shared" si="5"/>
        <v>-</v>
      </c>
      <c r="G59" s="256"/>
      <c r="H59" s="116">
        <v>0</v>
      </c>
      <c r="I59" s="141" t="str">
        <f>IFERROR(D59/H59-1,"-")</f>
        <v>-</v>
      </c>
      <c r="J59" s="269"/>
      <c r="K59" s="14">
        <v>0</v>
      </c>
      <c r="L59" s="14">
        <v>0</v>
      </c>
      <c r="M59" s="141" t="str">
        <f t="shared" si="6"/>
        <v>-</v>
      </c>
      <c r="N59" s="257"/>
      <c r="O59" s="14">
        <v>246.91358024691357</v>
      </c>
      <c r="P59" s="14">
        <v>0</v>
      </c>
      <c r="Q59" s="141" t="str">
        <f t="shared" si="7"/>
        <v>-</v>
      </c>
      <c r="R59" s="253"/>
    </row>
    <row r="60" spans="1:18">
      <c r="A60" s="182"/>
      <c r="B60" s="195"/>
      <c r="C60" s="15" t="s">
        <v>30</v>
      </c>
      <c r="D60" s="14">
        <v>0</v>
      </c>
      <c r="E60" s="14">
        <v>0</v>
      </c>
      <c r="F60" s="141" t="str">
        <f t="shared" si="5"/>
        <v>-</v>
      </c>
      <c r="G60" s="256"/>
      <c r="H60" s="116">
        <v>0</v>
      </c>
      <c r="I60" s="141" t="str">
        <f t="shared" si="8"/>
        <v>-</v>
      </c>
      <c r="J60" s="269"/>
      <c r="K60" s="14">
        <v>0</v>
      </c>
      <c r="L60" s="14">
        <v>0</v>
      </c>
      <c r="M60" s="141" t="str">
        <f t="shared" si="6"/>
        <v>-</v>
      </c>
      <c r="N60" s="257"/>
      <c r="O60" s="14">
        <v>0</v>
      </c>
      <c r="P60" s="14">
        <v>0</v>
      </c>
      <c r="Q60" s="141" t="str">
        <f t="shared" si="7"/>
        <v>-</v>
      </c>
      <c r="R60" s="253"/>
    </row>
    <row r="61" spans="1:18">
      <c r="A61" s="182"/>
      <c r="B61" s="196"/>
      <c r="C61" t="s">
        <v>31</v>
      </c>
      <c r="D61" s="14">
        <v>11503.333333333334</v>
      </c>
      <c r="E61" s="14">
        <v>90796.863636363632</v>
      </c>
      <c r="F61" s="141">
        <f t="shared" si="5"/>
        <v>-0.87330693073933108</v>
      </c>
      <c r="G61" s="256"/>
      <c r="H61" s="116">
        <v>8541.78947368421</v>
      </c>
      <c r="I61" s="141">
        <f>IFERROR(D61/H61-1,"-")</f>
        <v>0.34671234508566773</v>
      </c>
      <c r="J61" s="269"/>
      <c r="K61" s="14">
        <v>11503.333333333334</v>
      </c>
      <c r="L61" s="14">
        <v>8541.78947368421</v>
      </c>
      <c r="M61" s="141">
        <f t="shared" si="6"/>
        <v>0.34671234508566773</v>
      </c>
      <c r="N61" s="257"/>
      <c r="O61" s="14">
        <v>35543.160493827163</v>
      </c>
      <c r="P61" s="14">
        <v>24769.444444444445</v>
      </c>
      <c r="Q61" s="141">
        <f t="shared" si="7"/>
        <v>0.43495993919230447</v>
      </c>
      <c r="R61" s="253"/>
    </row>
    <row r="62" spans="1:18">
      <c r="A62" s="182"/>
      <c r="B62" s="196"/>
      <c r="C62" t="s">
        <v>32</v>
      </c>
      <c r="D62" s="14">
        <v>0</v>
      </c>
      <c r="E62" s="14">
        <v>227.27272727272728</v>
      </c>
      <c r="F62" s="141">
        <f>IFERROR(D62/E62-1,"-")</f>
        <v>-1</v>
      </c>
      <c r="G62" s="256"/>
      <c r="H62" s="116">
        <v>131.57894736842104</v>
      </c>
      <c r="I62" s="141">
        <f>IFERROR(D62/H62-1,"-")</f>
        <v>-1</v>
      </c>
      <c r="J62" s="257"/>
      <c r="K62" s="14">
        <v>0</v>
      </c>
      <c r="L62" s="14">
        <v>131.57894736842104</v>
      </c>
      <c r="M62" s="141">
        <f t="shared" si="6"/>
        <v>-1</v>
      </c>
      <c r="N62" s="257"/>
      <c r="O62" s="14">
        <v>61.79012345679012</v>
      </c>
      <c r="P62" s="14">
        <v>165.4320987654321</v>
      </c>
      <c r="Q62" s="141">
        <f t="shared" si="7"/>
        <v>-0.62649253731343291</v>
      </c>
      <c r="R62" s="253"/>
    </row>
    <row r="63" spans="1:18">
      <c r="A63" s="182"/>
      <c r="B63" s="196"/>
      <c r="C63" t="s">
        <v>33</v>
      </c>
      <c r="D63" s="14">
        <v>563.88888888888891</v>
      </c>
      <c r="E63" s="14">
        <v>10584.09090909091</v>
      </c>
      <c r="F63" s="141">
        <f t="shared" si="5"/>
        <v>-0.94672297377901848</v>
      </c>
      <c r="G63" s="256"/>
      <c r="H63" s="116">
        <v>1068.421052631579</v>
      </c>
      <c r="I63" s="141">
        <f>IFERROR(D63/H63-1,"-")</f>
        <v>-0.47222222222222221</v>
      </c>
      <c r="J63" s="257"/>
      <c r="K63" s="14">
        <v>563.88888888888891</v>
      </c>
      <c r="L63" s="14">
        <v>1068.421052631579</v>
      </c>
      <c r="M63" s="141">
        <f t="shared" si="6"/>
        <v>-0.47222222222222221</v>
      </c>
      <c r="N63" s="257"/>
      <c r="O63" s="14">
        <v>3014.8148148148148</v>
      </c>
      <c r="P63" s="14">
        <v>368.27160493827165</v>
      </c>
      <c r="Q63" s="141">
        <f t="shared" si="7"/>
        <v>7.186389540730806</v>
      </c>
      <c r="R63" s="253"/>
    </row>
    <row r="64" spans="1:18">
      <c r="A64" s="165"/>
      <c r="B64" s="197"/>
      <c r="C64" t="s">
        <v>34</v>
      </c>
      <c r="D64" s="14">
        <v>0</v>
      </c>
      <c r="E64" s="14">
        <v>0</v>
      </c>
      <c r="F64" s="141" t="str">
        <f t="shared" si="5"/>
        <v>-</v>
      </c>
      <c r="G64" s="276"/>
      <c r="H64" s="116">
        <v>0</v>
      </c>
      <c r="I64" s="141" t="str">
        <f t="shared" si="8"/>
        <v>-</v>
      </c>
      <c r="J64" s="277"/>
      <c r="K64" s="14">
        <v>0</v>
      </c>
      <c r="L64" s="14">
        <v>0</v>
      </c>
      <c r="M64" s="141" t="str">
        <f t="shared" si="6"/>
        <v>-</v>
      </c>
      <c r="N64" s="277"/>
      <c r="O64" s="14">
        <v>0</v>
      </c>
      <c r="P64" s="14">
        <v>0</v>
      </c>
      <c r="Q64" s="141" t="str">
        <f t="shared" si="7"/>
        <v>-</v>
      </c>
      <c r="R64" s="253"/>
    </row>
    <row r="65" spans="1:18">
      <c r="A65" s="198"/>
      <c r="B65" s="199"/>
      <c r="C65" s="16" t="s">
        <v>35</v>
      </c>
      <c r="D65" s="14">
        <v>0</v>
      </c>
      <c r="E65" s="14">
        <v>0</v>
      </c>
      <c r="F65" s="141" t="str">
        <f t="shared" si="5"/>
        <v>-</v>
      </c>
      <c r="G65" s="278"/>
      <c r="H65" s="116">
        <v>0</v>
      </c>
      <c r="I65" s="141" t="str">
        <f t="shared" si="8"/>
        <v>-</v>
      </c>
      <c r="J65" s="279"/>
      <c r="K65" s="14">
        <v>0</v>
      </c>
      <c r="L65" s="14">
        <v>0</v>
      </c>
      <c r="M65" s="141" t="str">
        <f t="shared" si="6"/>
        <v>-</v>
      </c>
      <c r="N65" s="279"/>
      <c r="O65" s="14">
        <v>0</v>
      </c>
      <c r="P65" s="14">
        <v>0</v>
      </c>
      <c r="Q65" s="141" t="str">
        <f t="shared" si="7"/>
        <v>-</v>
      </c>
      <c r="R65" s="253"/>
    </row>
    <row r="66" spans="1:18">
      <c r="A66" s="200"/>
      <c r="B66" s="201"/>
      <c r="C66" s="13" t="s">
        <v>36</v>
      </c>
      <c r="D66" s="14">
        <v>0</v>
      </c>
      <c r="E66" s="14">
        <v>0</v>
      </c>
      <c r="F66" s="141" t="str">
        <f t="shared" si="5"/>
        <v>-</v>
      </c>
      <c r="G66" s="278"/>
      <c r="H66" s="116">
        <v>0</v>
      </c>
      <c r="I66" s="141" t="str">
        <f t="shared" si="8"/>
        <v>-</v>
      </c>
      <c r="J66" s="279"/>
      <c r="K66" s="14">
        <v>0</v>
      </c>
      <c r="L66" s="14">
        <v>0</v>
      </c>
      <c r="M66" s="141" t="str">
        <f t="shared" si="6"/>
        <v>-</v>
      </c>
      <c r="N66" s="279"/>
      <c r="O66" s="14">
        <v>0</v>
      </c>
      <c r="P66" s="150">
        <v>0</v>
      </c>
      <c r="Q66" s="141" t="str">
        <f t="shared" si="7"/>
        <v>-</v>
      </c>
      <c r="R66" s="253"/>
    </row>
    <row r="67" spans="1:18">
      <c r="A67" s="202"/>
      <c r="B67" s="203"/>
      <c r="C67" s="204" t="s">
        <v>37</v>
      </c>
      <c r="D67" s="280">
        <v>12846.833333333334</v>
      </c>
      <c r="E67" s="280">
        <v>104459.49999999999</v>
      </c>
      <c r="F67" s="145">
        <f t="shared" si="5"/>
        <v>-0.87701613224902153</v>
      </c>
      <c r="G67" s="281"/>
      <c r="H67" s="282">
        <v>10543.052631578947</v>
      </c>
      <c r="I67" s="145">
        <f>IFERROR(D67/H67-1,"-")</f>
        <v>0.21851173301117899</v>
      </c>
      <c r="J67" s="283"/>
      <c r="K67" s="280">
        <v>12846.833333333334</v>
      </c>
      <c r="L67" s="280">
        <v>10543.052631578947</v>
      </c>
      <c r="M67" s="145">
        <f t="shared" si="6"/>
        <v>0.21851173301117899</v>
      </c>
      <c r="N67" s="283"/>
      <c r="O67" s="280">
        <v>40294.925925925934</v>
      </c>
      <c r="P67" s="284">
        <v>26665.086419753086</v>
      </c>
      <c r="Q67" s="145">
        <f t="shared" si="7"/>
        <v>0.51114927180870007</v>
      </c>
      <c r="R67" s="253"/>
    </row>
    <row r="68" spans="1:18">
      <c r="A68" s="182"/>
      <c r="B68" s="15" t="s">
        <v>38</v>
      </c>
      <c r="C68" s="15"/>
      <c r="D68" s="285"/>
      <c r="E68" s="285"/>
      <c r="F68" s="118"/>
      <c r="G68" s="254"/>
      <c r="H68" s="285"/>
      <c r="I68" s="118"/>
      <c r="J68" s="254"/>
      <c r="K68" s="285"/>
      <c r="L68" s="285"/>
      <c r="M68" s="118"/>
      <c r="N68" s="254"/>
      <c r="O68" s="285"/>
      <c r="P68" s="285"/>
      <c r="Q68" s="142"/>
      <c r="R68" s="253"/>
    </row>
    <row r="69" spans="1:18">
      <c r="A69" s="202"/>
      <c r="B69" s="203"/>
      <c r="C69" s="204" t="s">
        <v>39</v>
      </c>
      <c r="D69" s="280">
        <v>31156.944444444445</v>
      </c>
      <c r="E69" s="280">
        <v>15997.136363636364</v>
      </c>
      <c r="F69" s="148">
        <f>IFERROR(D69/E69-1,"-")</f>
        <v>0.94765761422577843</v>
      </c>
      <c r="G69" s="283"/>
      <c r="H69" s="280">
        <v>17601</v>
      </c>
      <c r="I69" s="145">
        <f>IFERROR(D69/H69-1,"-")</f>
        <v>0.77018035591412115</v>
      </c>
      <c r="J69" s="283"/>
      <c r="K69" s="280">
        <v>31156.944444444445</v>
      </c>
      <c r="L69" s="280">
        <v>17601</v>
      </c>
      <c r="M69" s="145">
        <f>IFERROR(K69/L69-1,"-")</f>
        <v>0.77018035591412115</v>
      </c>
      <c r="N69" s="283"/>
      <c r="O69" s="280">
        <v>24307.790123456791</v>
      </c>
      <c r="P69" s="280">
        <v>20120.604938271605</v>
      </c>
      <c r="Q69" s="145">
        <f>IFERROR(O69/P69-1,"-")</f>
        <v>0.20810433871303236</v>
      </c>
      <c r="R69" s="253"/>
    </row>
    <row r="70" spans="1:18">
      <c r="A70" s="202"/>
      <c r="B70" s="205" t="s">
        <v>40</v>
      </c>
      <c r="C70" s="206"/>
      <c r="D70" s="286">
        <v>44003.777777777781</v>
      </c>
      <c r="E70" s="286">
        <v>120456.63636363635</v>
      </c>
      <c r="F70" s="149">
        <f>IFERROR(D70/E70-1,"-")</f>
        <v>-0.63469195964480951</v>
      </c>
      <c r="G70" s="287"/>
      <c r="H70" s="286">
        <v>28144.052631578947</v>
      </c>
      <c r="I70" s="146">
        <f>IFERROR(D70/H70-1,"-")</f>
        <v>0.56351959519871997</v>
      </c>
      <c r="J70" s="287"/>
      <c r="K70" s="286">
        <v>44003.777777777781</v>
      </c>
      <c r="L70" s="286">
        <v>28144.052631578947</v>
      </c>
      <c r="M70" s="146">
        <f>IFERROR(K70/L70-1,"-")</f>
        <v>0.56351959519871997</v>
      </c>
      <c r="N70" s="287"/>
      <c r="O70" s="286">
        <v>64602.716049382725</v>
      </c>
      <c r="P70" s="286">
        <v>46785.691358024691</v>
      </c>
      <c r="Q70" s="146">
        <f>IFERROR(O70/P70-1,"-")</f>
        <v>0.38082208842473486</v>
      </c>
      <c r="R70" s="253"/>
    </row>
    <row r="71" spans="1:18">
      <c r="A71" s="15"/>
      <c r="B71" s="15"/>
      <c r="C71" s="15"/>
      <c r="D71" s="285"/>
      <c r="E71" s="285"/>
      <c r="F71" s="118"/>
      <c r="G71" s="254"/>
      <c r="H71" s="285"/>
      <c r="I71" s="118"/>
      <c r="J71" s="254"/>
      <c r="K71" s="285"/>
      <c r="L71" s="285"/>
      <c r="M71" s="118"/>
      <c r="N71" s="254"/>
      <c r="O71" s="285"/>
      <c r="P71" s="285"/>
      <c r="Q71" s="118"/>
      <c r="R71" s="253"/>
    </row>
    <row r="72" spans="1:18">
      <c r="A72" s="202"/>
      <c r="B72" s="207"/>
      <c r="C72" s="203" t="s">
        <v>41</v>
      </c>
      <c r="D72" s="280">
        <v>34356.224494000002</v>
      </c>
      <c r="E72" s="280">
        <v>35688.728421150001</v>
      </c>
      <c r="F72" s="145">
        <f>IFERROR(D72/E72-1,"-")</f>
        <v>-3.7336828351674289E-2</v>
      </c>
      <c r="G72" s="283"/>
      <c r="H72" s="280">
        <v>31728.068628050001</v>
      </c>
      <c r="I72" s="145">
        <f>IFERROR(D72/H72-1,"-")</f>
        <v>8.2833780295927362E-2</v>
      </c>
      <c r="J72" s="283"/>
      <c r="K72" s="280">
        <v>34356.224494000002</v>
      </c>
      <c r="L72" s="280">
        <v>31728.068628050001</v>
      </c>
      <c r="M72" s="148">
        <f>IFERROR(K72/L72-1,"-")</f>
        <v>8.2833780295927362E-2</v>
      </c>
      <c r="N72" s="283"/>
      <c r="O72" s="280">
        <v>37121.27768367</v>
      </c>
      <c r="P72" s="280">
        <v>30199.386159169226</v>
      </c>
      <c r="Q72" s="147">
        <f>IFERROR(O72/P72-1,"-")</f>
        <v>0.2292063649247098</v>
      </c>
      <c r="R72" s="253"/>
    </row>
    <row r="73" spans="1:18">
      <c r="A73" s="15"/>
      <c r="B73" s="85"/>
      <c r="C73" s="15"/>
      <c r="D73" s="285"/>
      <c r="E73" s="285"/>
      <c r="F73" s="118"/>
      <c r="G73" s="254"/>
      <c r="H73" s="285"/>
      <c r="I73" s="118"/>
      <c r="J73" s="254"/>
      <c r="K73" s="285"/>
      <c r="L73" s="285"/>
      <c r="M73" s="119"/>
      <c r="N73" s="254"/>
      <c r="O73" s="285"/>
      <c r="P73" s="285"/>
      <c r="Q73" s="141"/>
      <c r="R73" s="253"/>
    </row>
    <row r="74" spans="1:18">
      <c r="A74" s="193" t="s">
        <v>42</v>
      </c>
      <c r="B74" s="194"/>
      <c r="C74" s="194"/>
      <c r="D74" s="274"/>
      <c r="E74" s="274"/>
      <c r="F74" s="275"/>
      <c r="G74" s="274"/>
      <c r="H74" s="274"/>
      <c r="I74" s="275"/>
      <c r="J74" s="274"/>
      <c r="K74" s="267"/>
      <c r="L74" s="288"/>
      <c r="M74" s="275"/>
      <c r="N74" s="274"/>
      <c r="O74" s="267"/>
      <c r="P74" s="288"/>
      <c r="Q74" s="275"/>
      <c r="R74" s="253"/>
    </row>
    <row r="75" spans="1:18">
      <c r="A75" s="202"/>
      <c r="B75" s="207"/>
      <c r="C75" s="204" t="s">
        <v>43</v>
      </c>
      <c r="D75" s="280">
        <v>32329.871485308784</v>
      </c>
      <c r="E75" s="280">
        <v>31669.207070195607</v>
      </c>
      <c r="F75" s="145">
        <f>IFERROR(D75/E75-1,"-")</f>
        <v>2.0861413222275971E-2</v>
      </c>
      <c r="G75" s="283"/>
      <c r="H75" s="280">
        <v>29584.855025540917</v>
      </c>
      <c r="I75" s="147">
        <f>IFERROR(D75/H75-1,"-")</f>
        <v>9.2784516178905152E-2</v>
      </c>
      <c r="J75" s="283"/>
      <c r="K75" s="280">
        <v>32329.871485308784</v>
      </c>
      <c r="L75" s="284">
        <v>29584.855025540917</v>
      </c>
      <c r="M75" s="148">
        <f>IFERROR(K75/L75-1,"-")</f>
        <v>9.2784516178905152E-2</v>
      </c>
      <c r="N75" s="283"/>
      <c r="O75" s="280">
        <v>31599.205126139601</v>
      </c>
      <c r="P75" s="284">
        <v>29371.218135256109</v>
      </c>
      <c r="Q75" s="147">
        <f>IFERROR(O75/P75-1,"-")</f>
        <v>7.5856131694078455E-2</v>
      </c>
      <c r="R75" s="253"/>
    </row>
    <row r="76" spans="1:18">
      <c r="A76" s="202"/>
      <c r="B76" s="207"/>
      <c r="C76" s="204" t="s">
        <v>44</v>
      </c>
      <c r="D76" s="280">
        <v>1511.7732310817964</v>
      </c>
      <c r="E76" s="280">
        <v>1502.0163159054189</v>
      </c>
      <c r="F76" s="145">
        <f>IFERROR(D76/E76-1,"-")</f>
        <v>6.495878289109136E-3</v>
      </c>
      <c r="G76" s="283"/>
      <c r="H76" s="280">
        <v>1678.1706034057026</v>
      </c>
      <c r="I76" s="147">
        <f>IFERROR(D76/H76-1,"-")</f>
        <v>-9.915402640602633E-2</v>
      </c>
      <c r="J76" s="283"/>
      <c r="K76" s="280">
        <v>1511.7732310817964</v>
      </c>
      <c r="L76" s="280">
        <v>1678.1706034057026</v>
      </c>
      <c r="M76" s="148">
        <f>IFERROR(K76/L76-1,"-")</f>
        <v>-9.915402640602633E-2</v>
      </c>
      <c r="N76" s="283"/>
      <c r="O76" s="280">
        <v>1525.07975236127</v>
      </c>
      <c r="P76" s="280">
        <v>1688.3520020937344</v>
      </c>
      <c r="Q76" s="147">
        <f>IFERROR(O76/P76-1,"-")</f>
        <v>-9.670510031675239E-2</v>
      </c>
      <c r="R76" s="253"/>
    </row>
    <row r="77" spans="1:18">
      <c r="A77" s="17"/>
      <c r="B77" s="18"/>
      <c r="C77" s="17"/>
      <c r="D77" s="285"/>
      <c r="E77" s="285"/>
      <c r="F77" s="118"/>
      <c r="G77" s="254"/>
      <c r="H77" s="285"/>
      <c r="I77" s="118"/>
      <c r="J77" s="254"/>
      <c r="K77" s="285"/>
      <c r="L77" s="285"/>
      <c r="M77" s="119"/>
      <c r="N77" s="254"/>
      <c r="O77" s="285"/>
      <c r="P77" s="285"/>
      <c r="Q77" s="119"/>
      <c r="R77" s="253"/>
    </row>
    <row r="78" spans="1:18" ht="15.75">
      <c r="A78" s="19" t="s">
        <v>45</v>
      </c>
      <c r="B78" s="11"/>
      <c r="C78" s="15"/>
      <c r="D78" s="289" t="s">
        <v>46</v>
      </c>
      <c r="E78" s="290"/>
      <c r="F78" s="291"/>
      <c r="G78" s="253"/>
      <c r="H78" s="290"/>
      <c r="I78" s="291"/>
      <c r="J78" s="253"/>
      <c r="K78" s="292"/>
      <c r="L78" s="290"/>
      <c r="M78" s="291"/>
      <c r="N78" s="253"/>
      <c r="O78" s="290"/>
      <c r="P78" s="290"/>
      <c r="Q78" s="291"/>
      <c r="R78" s="253"/>
    </row>
    <row r="79" spans="1:18" ht="15.75">
      <c r="A79" s="19" t="s">
        <v>47</v>
      </c>
      <c r="B79" s="11"/>
      <c r="C79" s="11"/>
      <c r="D79" s="289" t="s">
        <v>48</v>
      </c>
      <c r="E79" s="293"/>
      <c r="F79" s="123"/>
      <c r="G79" s="124"/>
      <c r="H79" s="293"/>
      <c r="I79" s="294"/>
      <c r="J79" s="295"/>
      <c r="K79" s="293"/>
      <c r="L79" s="293"/>
      <c r="M79" s="294"/>
      <c r="N79" s="295"/>
      <c r="O79" s="293"/>
      <c r="P79" s="293"/>
      <c r="Q79" s="294"/>
      <c r="R79" s="253"/>
    </row>
    <row r="80" spans="1:18">
      <c r="D80" s="253"/>
      <c r="E80" s="253"/>
      <c r="F80" s="253"/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</row>
    <row r="81" spans="4:18">
      <c r="D81" s="253"/>
      <c r="E81" s="253"/>
      <c r="F81" s="253"/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3"/>
      <c r="R81" s="253"/>
    </row>
    <row r="82" spans="4:18">
      <c r="D82" s="253"/>
      <c r="E82" s="253"/>
      <c r="F82" s="253"/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</row>
    <row r="83" spans="4:18">
      <c r="D83" s="253"/>
      <c r="E83" s="253"/>
      <c r="F83" s="253"/>
      <c r="G83" s="253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</row>
    <row r="84" spans="4:18">
      <c r="D84" s="253"/>
      <c r="E84" s="253"/>
      <c r="F84" s="253"/>
      <c r="G84" s="253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</row>
    <row r="85" spans="4:18">
      <c r="D85" s="253"/>
      <c r="E85" s="253"/>
      <c r="F85" s="253"/>
      <c r="G85" s="253"/>
      <c r="H85" s="253"/>
      <c r="I85" s="253"/>
      <c r="J85" s="253"/>
      <c r="K85" s="253"/>
      <c r="L85" s="253"/>
      <c r="M85" s="253"/>
      <c r="N85" s="253"/>
      <c r="O85" s="253"/>
      <c r="P85" s="253"/>
      <c r="Q85" s="253"/>
      <c r="R85" s="253"/>
    </row>
    <row r="86" spans="4:18"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</row>
    <row r="87" spans="4:18"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</row>
    <row r="88" spans="4:18">
      <c r="D88" s="253"/>
      <c r="E88" s="253"/>
      <c r="F88" s="253"/>
      <c r="G88" s="253"/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</row>
    <row r="89" spans="4:18">
      <c r="D89" s="253"/>
      <c r="E89" s="253"/>
      <c r="F89" s="253"/>
      <c r="G89" s="253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</row>
    <row r="90" spans="4:18">
      <c r="D90" s="253"/>
      <c r="E90" s="253"/>
      <c r="F90" s="253"/>
      <c r="G90" s="253"/>
      <c r="H90" s="253"/>
      <c r="I90" s="253"/>
      <c r="J90" s="253"/>
      <c r="K90" s="253"/>
      <c r="L90" s="253"/>
      <c r="M90" s="253"/>
      <c r="N90" s="253"/>
      <c r="O90" s="253"/>
      <c r="P90" s="253"/>
      <c r="Q90" s="253"/>
      <c r="R90" s="253"/>
    </row>
    <row r="91" spans="4:18">
      <c r="D91" s="253"/>
      <c r="E91" s="253"/>
      <c r="F91" s="253"/>
      <c r="G91" s="253"/>
      <c r="H91" s="253"/>
      <c r="I91" s="253"/>
      <c r="J91" s="253"/>
      <c r="K91" s="253"/>
      <c r="L91" s="253"/>
      <c r="M91" s="253"/>
      <c r="N91" s="253"/>
      <c r="O91" s="253"/>
      <c r="P91" s="253"/>
      <c r="Q91" s="253"/>
      <c r="R91" s="253"/>
    </row>
    <row r="92" spans="4:18">
      <c r="D92" s="253"/>
      <c r="E92" s="253"/>
      <c r="F92" s="253"/>
      <c r="G92" s="253"/>
      <c r="H92" s="253"/>
      <c r="I92" s="253"/>
      <c r="J92" s="253"/>
      <c r="K92" s="253"/>
      <c r="L92" s="253"/>
      <c r="M92" s="253"/>
      <c r="N92" s="253"/>
      <c r="O92" s="253"/>
      <c r="P92" s="253"/>
      <c r="Q92" s="253"/>
      <c r="R92" s="253"/>
    </row>
    <row r="93" spans="4:18">
      <c r="D93" s="253"/>
      <c r="E93" s="253"/>
      <c r="F93" s="253"/>
      <c r="G93" s="253"/>
      <c r="H93" s="253"/>
      <c r="I93" s="253"/>
      <c r="J93" s="253"/>
      <c r="K93" s="253"/>
      <c r="L93" s="253"/>
      <c r="M93" s="253"/>
      <c r="N93" s="253"/>
      <c r="O93" s="253"/>
      <c r="P93" s="253"/>
      <c r="Q93" s="253"/>
      <c r="R93" s="253"/>
    </row>
    <row r="94" spans="4:18">
      <c r="D94" s="253"/>
      <c r="E94" s="253"/>
      <c r="F94" s="253"/>
      <c r="G94" s="253"/>
      <c r="H94" s="253"/>
      <c r="I94" s="253"/>
      <c r="J94" s="253"/>
      <c r="K94" s="253"/>
      <c r="L94" s="253"/>
      <c r="M94" s="253"/>
      <c r="N94" s="253"/>
      <c r="O94" s="253"/>
      <c r="P94" s="253"/>
      <c r="Q94" s="253"/>
      <c r="R94" s="253"/>
    </row>
    <row r="95" spans="4:18">
      <c r="D95" s="253"/>
      <c r="E95" s="253"/>
      <c r="F95" s="253"/>
      <c r="G95" s="253"/>
      <c r="H95" s="253"/>
      <c r="I95" s="253"/>
      <c r="J95" s="253"/>
      <c r="K95" s="253"/>
      <c r="L95" s="253"/>
      <c r="M95" s="253"/>
      <c r="N95" s="253"/>
      <c r="O95" s="253"/>
      <c r="P95" s="253"/>
      <c r="Q95" s="253"/>
      <c r="R95" s="253"/>
    </row>
    <row r="96" spans="4:18">
      <c r="D96" s="253"/>
      <c r="E96" s="253"/>
      <c r="F96" s="253"/>
      <c r="G96" s="253"/>
      <c r="H96" s="253"/>
      <c r="I96" s="253"/>
      <c r="J96" s="253"/>
      <c r="K96" s="253"/>
      <c r="L96" s="253"/>
      <c r="M96" s="253"/>
      <c r="N96" s="253"/>
      <c r="O96" s="253"/>
      <c r="P96" s="253"/>
      <c r="Q96" s="253"/>
      <c r="R96" s="253"/>
    </row>
    <row r="97" spans="4:18">
      <c r="D97" s="253"/>
      <c r="E97" s="253"/>
      <c r="F97" s="253"/>
      <c r="G97" s="253"/>
      <c r="H97" s="253"/>
      <c r="I97" s="253"/>
      <c r="J97" s="253"/>
      <c r="K97" s="253"/>
      <c r="L97" s="253"/>
      <c r="M97" s="253"/>
      <c r="N97" s="253"/>
      <c r="O97" s="253"/>
      <c r="P97" s="253"/>
      <c r="Q97" s="253"/>
      <c r="R97" s="253"/>
    </row>
    <row r="98" spans="4:18">
      <c r="D98" s="253"/>
      <c r="E98" s="253"/>
      <c r="F98" s="253"/>
      <c r="G98" s="253"/>
      <c r="H98" s="253"/>
      <c r="I98" s="253"/>
      <c r="J98" s="253"/>
      <c r="K98" s="253"/>
      <c r="L98" s="253"/>
      <c r="M98" s="253"/>
      <c r="N98" s="253"/>
      <c r="O98" s="253"/>
      <c r="P98" s="253"/>
      <c r="Q98" s="253"/>
      <c r="R98" s="253"/>
    </row>
    <row r="99" spans="4:18">
      <c r="D99" s="253"/>
      <c r="E99" s="253"/>
      <c r="F99" s="253"/>
      <c r="G99" s="253"/>
      <c r="H99" s="253"/>
      <c r="I99" s="253"/>
      <c r="J99" s="253"/>
      <c r="K99" s="253"/>
      <c r="L99" s="253"/>
      <c r="M99" s="253"/>
      <c r="N99" s="253"/>
      <c r="O99" s="253"/>
      <c r="P99" s="253"/>
      <c r="Q99" s="253"/>
      <c r="R99" s="253"/>
    </row>
    <row r="100" spans="4:18">
      <c r="D100" s="253"/>
      <c r="E100" s="253"/>
      <c r="F100" s="253"/>
      <c r="G100" s="253"/>
      <c r="H100" s="253"/>
      <c r="I100" s="253"/>
      <c r="J100" s="253"/>
      <c r="K100" s="253"/>
      <c r="L100" s="253"/>
      <c r="M100" s="253"/>
      <c r="N100" s="253"/>
      <c r="O100" s="253"/>
      <c r="P100" s="253"/>
      <c r="Q100" s="253"/>
      <c r="R100" s="253"/>
    </row>
    <row r="101" spans="4:18">
      <c r="D101" s="253"/>
      <c r="E101" s="253"/>
      <c r="F101" s="253"/>
      <c r="G101" s="253"/>
      <c r="H101" s="253"/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</row>
    <row r="102" spans="4:18">
      <c r="D102" s="253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</row>
    <row r="103" spans="4:18">
      <c r="D103" s="253"/>
      <c r="E103" s="253"/>
      <c r="F103" s="253"/>
      <c r="G103" s="253"/>
      <c r="H103" s="253"/>
      <c r="I103" s="253"/>
      <c r="J103" s="253"/>
      <c r="K103" s="253"/>
      <c r="L103" s="253"/>
      <c r="M103" s="253"/>
      <c r="N103" s="253"/>
      <c r="O103" s="253"/>
      <c r="P103" s="253"/>
      <c r="Q103" s="253"/>
      <c r="R103" s="253"/>
    </row>
    <row r="104" spans="4:18">
      <c r="D104" s="253"/>
      <c r="E104" s="253"/>
      <c r="F104" s="253"/>
      <c r="G104" s="253"/>
      <c r="H104" s="253"/>
      <c r="I104" s="253"/>
      <c r="J104" s="253"/>
      <c r="K104" s="253"/>
      <c r="L104" s="253"/>
      <c r="M104" s="253"/>
      <c r="N104" s="253"/>
      <c r="O104" s="253"/>
      <c r="P104" s="253"/>
      <c r="Q104" s="253"/>
      <c r="R104" s="253"/>
    </row>
    <row r="105" spans="4:18">
      <c r="D105" s="253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</row>
    <row r="1048232" spans="4:4" ht="15.75">
      <c r="D1048232" s="19"/>
    </row>
  </sheetData>
  <mergeCells count="1">
    <mergeCell ref="A3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219D8-7D07-44C8-99F4-9E24C1808BC8}">
  <dimension ref="A1:O73"/>
  <sheetViews>
    <sheetView showGridLines="0" zoomScale="90" zoomScaleNormal="90" workbookViewId="0"/>
  </sheetViews>
  <sheetFormatPr baseColWidth="10" defaultColWidth="11.42578125" defaultRowHeight="15"/>
  <cols>
    <col min="1" max="1" width="23.140625" customWidth="1"/>
    <col min="6" max="6" width="12.140625" bestFit="1" customWidth="1"/>
  </cols>
  <sheetData>
    <row r="1" spans="1:13" ht="19.5">
      <c r="A1" s="6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9.5">
      <c r="A2" s="6" t="str">
        <f>+RM!A2</f>
        <v>APRIL OPERATIONAL HIGHLIGHTS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4" spans="1:13" ht="18">
      <c r="A4" s="21" t="s">
        <v>49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ht="15.75">
      <c r="A5" s="13"/>
      <c r="B5" s="13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ht="16.5" thickBot="1">
      <c r="A6" s="16"/>
      <c r="B6" s="23" t="s">
        <v>50</v>
      </c>
      <c r="C6" s="24"/>
      <c r="D6" s="25"/>
      <c r="E6" s="25"/>
      <c r="F6" s="25"/>
      <c r="G6" s="25"/>
      <c r="H6" s="25"/>
      <c r="I6" s="25"/>
      <c r="J6" s="25"/>
      <c r="K6" s="25"/>
      <c r="L6" s="24"/>
      <c r="M6" s="24"/>
    </row>
    <row r="7" spans="1:13">
      <c r="A7" s="213" t="s">
        <v>51</v>
      </c>
      <c r="B7" s="211">
        <v>44562</v>
      </c>
      <c r="C7" s="211">
        <v>44593</v>
      </c>
      <c r="D7" s="211">
        <v>44621</v>
      </c>
      <c r="E7" s="211">
        <v>44652</v>
      </c>
      <c r="F7" s="211">
        <v>44682</v>
      </c>
      <c r="G7" s="211">
        <v>44713</v>
      </c>
      <c r="H7" s="211">
        <v>44743</v>
      </c>
      <c r="I7" s="211">
        <v>44774</v>
      </c>
      <c r="J7" s="211">
        <v>44805</v>
      </c>
      <c r="K7" s="211">
        <v>44835</v>
      </c>
      <c r="L7" s="211">
        <v>44866</v>
      </c>
      <c r="M7" s="211">
        <v>44896</v>
      </c>
    </row>
    <row r="8" spans="1:13" ht="15.75" thickBot="1">
      <c r="A8" s="214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</row>
    <row r="9" spans="1:13" ht="15.75" thickTop="1">
      <c r="A9" s="13" t="s">
        <v>52</v>
      </c>
      <c r="B9" s="26">
        <v>7115837</v>
      </c>
      <c r="C9" s="26">
        <v>7148488</v>
      </c>
      <c r="D9" s="26">
        <v>9651420</v>
      </c>
      <c r="E9" s="26">
        <v>6760226</v>
      </c>
      <c r="F9" s="26">
        <v>10060756</v>
      </c>
      <c r="G9" s="26">
        <v>8165791</v>
      </c>
      <c r="H9" s="26">
        <v>6257949</v>
      </c>
      <c r="I9" s="26">
        <v>7939514</v>
      </c>
      <c r="J9" s="26">
        <v>7299551</v>
      </c>
      <c r="K9" s="26">
        <v>7635899</v>
      </c>
      <c r="L9" s="26">
        <v>7971656</v>
      </c>
      <c r="M9" s="26">
        <v>7241784</v>
      </c>
    </row>
    <row r="10" spans="1:13">
      <c r="A10" s="13" t="s">
        <v>53</v>
      </c>
      <c r="B10" s="26">
        <v>338849.38095238095</v>
      </c>
      <c r="C10" s="26">
        <v>376236.21052631579</v>
      </c>
      <c r="D10" s="26">
        <v>438700.90909090912</v>
      </c>
      <c r="E10" s="26">
        <v>355801.36842105264</v>
      </c>
      <c r="F10" s="26">
        <v>457307.09090909088</v>
      </c>
      <c r="G10" s="26">
        <v>371172.31818181818</v>
      </c>
      <c r="H10" s="26">
        <v>297997.57142857142</v>
      </c>
      <c r="I10" s="26">
        <v>345196.26086956525</v>
      </c>
      <c r="J10" s="26">
        <v>347597.66666666669</v>
      </c>
      <c r="K10" s="26">
        <v>363614.23809523811</v>
      </c>
      <c r="L10" s="26">
        <v>398582.8</v>
      </c>
      <c r="M10" s="26">
        <v>344846.85714285716</v>
      </c>
    </row>
    <row r="11" spans="1:13">
      <c r="A11" s="13" t="s">
        <v>19</v>
      </c>
      <c r="B11" s="26">
        <v>167385.0054217205</v>
      </c>
      <c r="C11" s="26">
        <v>182181.99369643169</v>
      </c>
      <c r="D11" s="26">
        <v>267645.83947827719</v>
      </c>
      <c r="E11" s="26">
        <v>170751.63628634127</v>
      </c>
      <c r="F11" s="26">
        <v>255237.84029560481</v>
      </c>
      <c r="G11" s="26">
        <v>193672.18725960189</v>
      </c>
      <c r="H11" s="26">
        <v>147126.32653826181</v>
      </c>
      <c r="I11" s="26">
        <v>172653.57284237177</v>
      </c>
      <c r="J11" s="26">
        <v>164660.82044321578</v>
      </c>
      <c r="K11" s="26">
        <v>188185.86129276105</v>
      </c>
      <c r="L11" s="26">
        <v>187768.45695057171</v>
      </c>
      <c r="M11" s="26">
        <v>148694.94048806591</v>
      </c>
    </row>
    <row r="12" spans="1:13">
      <c r="A12" s="13" t="s">
        <v>54</v>
      </c>
      <c r="B12" s="26">
        <v>7970.7145438914522</v>
      </c>
      <c r="C12" s="26">
        <v>9588.5259840227209</v>
      </c>
      <c r="D12" s="26">
        <v>12165.719976285329</v>
      </c>
      <c r="E12" s="26">
        <v>8986.9282255969083</v>
      </c>
      <c r="F12" s="26">
        <v>11601.720013436583</v>
      </c>
      <c r="G12" s="26">
        <v>8803.2812390728122</v>
      </c>
      <c r="H12" s="26">
        <v>7006.0155494410383</v>
      </c>
      <c r="I12" s="26">
        <v>7506.6770801031198</v>
      </c>
      <c r="J12" s="26">
        <v>7840.9914496769425</v>
      </c>
      <c r="K12" s="26">
        <v>8961.2314901314785</v>
      </c>
      <c r="L12" s="26">
        <v>9388.4228475285854</v>
      </c>
      <c r="M12" s="26">
        <v>7080.7114518126627</v>
      </c>
    </row>
    <row r="13" spans="1:13">
      <c r="A13" s="13" t="s">
        <v>55</v>
      </c>
      <c r="B13" s="26">
        <v>4290175.3930000002</v>
      </c>
      <c r="C13" s="26">
        <v>5079555.9060000004</v>
      </c>
      <c r="D13" s="26">
        <v>6563564.6639999999</v>
      </c>
      <c r="E13" s="26">
        <v>4127340.9709999999</v>
      </c>
      <c r="F13" s="26">
        <v>6748793.7779999999</v>
      </c>
      <c r="G13" s="26">
        <v>5212406.4060000004</v>
      </c>
      <c r="H13" s="26">
        <v>3717794.8339999998</v>
      </c>
      <c r="I13" s="26">
        <v>4499789.6569999997</v>
      </c>
      <c r="J13" s="26">
        <v>4509885.1979999999</v>
      </c>
      <c r="K13" s="26">
        <v>4901239.6459999997</v>
      </c>
      <c r="L13" s="26">
        <v>4801143.6550000003</v>
      </c>
      <c r="M13" s="26">
        <v>3568136.676</v>
      </c>
    </row>
    <row r="14" spans="1:13" ht="15.75" thickBot="1">
      <c r="A14" s="27" t="s">
        <v>56</v>
      </c>
      <c r="B14" s="28">
        <v>204294.06633333335</v>
      </c>
      <c r="C14" s="28">
        <v>267345.04768421053</v>
      </c>
      <c r="D14" s="28">
        <v>298343.84836363635</v>
      </c>
      <c r="E14" s="28">
        <v>217228.47215789472</v>
      </c>
      <c r="F14" s="28">
        <v>306763.35354545456</v>
      </c>
      <c r="G14" s="28">
        <v>236927.56390909091</v>
      </c>
      <c r="H14" s="28">
        <v>177037.84923809522</v>
      </c>
      <c r="I14" s="28">
        <v>195643.02856521739</v>
      </c>
      <c r="J14" s="28">
        <v>214756.43799999999</v>
      </c>
      <c r="K14" s="28">
        <v>233392.3640952381</v>
      </c>
      <c r="L14" s="28">
        <v>240057.18275000001</v>
      </c>
      <c r="M14" s="28">
        <v>169911.2702857143</v>
      </c>
    </row>
    <row r="15" spans="1:13" ht="15.75" thickTop="1">
      <c r="A15" s="13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3">
      <c r="A16" s="13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5" ht="16.5" thickBot="1">
      <c r="A17" s="125"/>
      <c r="B17" s="23" t="s">
        <v>50</v>
      </c>
      <c r="C17" s="24"/>
      <c r="D17" s="29"/>
      <c r="E17" s="29"/>
      <c r="F17" s="29"/>
      <c r="G17" s="29"/>
      <c r="H17" s="29"/>
      <c r="I17" s="29"/>
      <c r="J17" s="29"/>
      <c r="K17" s="29"/>
      <c r="L17" s="24"/>
      <c r="M17" s="24"/>
    </row>
    <row r="18" spans="1:15">
      <c r="A18" s="215" t="s">
        <v>51</v>
      </c>
      <c r="B18" s="211">
        <v>44927</v>
      </c>
      <c r="C18" s="211">
        <v>44958</v>
      </c>
      <c r="D18" s="211">
        <v>44986</v>
      </c>
      <c r="E18" s="211">
        <v>45017</v>
      </c>
      <c r="F18" s="211">
        <v>45047</v>
      </c>
      <c r="G18" s="211">
        <v>45078</v>
      </c>
      <c r="H18" s="211">
        <v>45108</v>
      </c>
      <c r="I18" s="211">
        <v>45139</v>
      </c>
      <c r="J18" s="211">
        <v>45170</v>
      </c>
      <c r="K18" s="211">
        <v>45200</v>
      </c>
      <c r="L18" s="211">
        <v>45231</v>
      </c>
      <c r="M18" s="211">
        <v>45261</v>
      </c>
    </row>
    <row r="19" spans="1:15" ht="15.75" thickBot="1">
      <c r="A19" s="216"/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</row>
    <row r="20" spans="1:15" ht="15.75" thickTop="1">
      <c r="A20" s="13" t="s">
        <v>52</v>
      </c>
      <c r="B20" s="126">
        <v>7505064</v>
      </c>
      <c r="C20" s="26">
        <v>7266113</v>
      </c>
      <c r="D20" s="26">
        <v>8580423</v>
      </c>
      <c r="E20" s="26">
        <v>5320477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</row>
    <row r="21" spans="1:15">
      <c r="A21" s="13" t="s">
        <v>53</v>
      </c>
      <c r="B21" s="26">
        <v>341139.27272727271</v>
      </c>
      <c r="C21" s="26">
        <v>382427</v>
      </c>
      <c r="D21" s="26">
        <v>390019.22727272729</v>
      </c>
      <c r="E21" s="26">
        <v>295582.05555555556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</row>
    <row r="22" spans="1:15">
      <c r="A22" s="13" t="s">
        <v>19</v>
      </c>
      <c r="B22" s="127">
        <v>161795.34931259759</v>
      </c>
      <c r="C22" s="26">
        <v>173491.88121073321</v>
      </c>
      <c r="D22" s="26">
        <v>219873.43852577597</v>
      </c>
      <c r="E22" s="26">
        <v>139820.00361030415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</row>
    <row r="23" spans="1:15">
      <c r="A23" s="13" t="s">
        <v>54</v>
      </c>
      <c r="B23" s="26">
        <v>7354.3340596635271</v>
      </c>
      <c r="C23" s="26">
        <v>9131.1516426701692</v>
      </c>
      <c r="D23" s="26">
        <v>9994.2472057170889</v>
      </c>
      <c r="E23" s="26">
        <v>7767.7779783502301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</row>
    <row r="24" spans="1:15">
      <c r="A24" s="13" t="s">
        <v>55</v>
      </c>
      <c r="B24" s="127">
        <v>3626674.6179999998</v>
      </c>
      <c r="C24" s="26">
        <v>4220160.6579999998</v>
      </c>
      <c r="D24" s="26">
        <v>5478410.5070000002</v>
      </c>
      <c r="E24" s="26">
        <v>3444106.412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</row>
    <row r="25" spans="1:15" ht="15.75" thickBot="1">
      <c r="A25" s="27" t="s">
        <v>56</v>
      </c>
      <c r="B25" s="28">
        <v>164848.84627272727</v>
      </c>
      <c r="C25" s="28">
        <v>222113.71884210527</v>
      </c>
      <c r="D25" s="28">
        <v>249018.65940909091</v>
      </c>
      <c r="E25" s="28">
        <v>191339.24511111111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</row>
    <row r="26" spans="1:15" ht="16.5" thickTop="1">
      <c r="A26" s="120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5" ht="16.5" thickBot="1">
      <c r="A28" s="125"/>
      <c r="B28" s="23" t="s">
        <v>57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5">
      <c r="A29" s="213" t="s">
        <v>58</v>
      </c>
      <c r="B29" s="211">
        <v>44562</v>
      </c>
      <c r="C29" s="211">
        <v>44593</v>
      </c>
      <c r="D29" s="211">
        <v>44621</v>
      </c>
      <c r="E29" s="211">
        <v>44652</v>
      </c>
      <c r="F29" s="211">
        <v>44682</v>
      </c>
      <c r="G29" s="211">
        <v>44713</v>
      </c>
      <c r="H29" s="211">
        <v>44743</v>
      </c>
      <c r="I29" s="211">
        <v>44774</v>
      </c>
      <c r="J29" s="211">
        <v>44805</v>
      </c>
      <c r="K29" s="211">
        <v>44835</v>
      </c>
      <c r="L29" s="211">
        <v>44866</v>
      </c>
      <c r="M29" s="211">
        <v>44896</v>
      </c>
    </row>
    <row r="30" spans="1:15" ht="15.75" thickBot="1">
      <c r="A30" s="214"/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</row>
    <row r="31" spans="1:15" ht="15.75" thickTop="1">
      <c r="A31" s="13" t="s">
        <v>52</v>
      </c>
      <c r="B31" s="26">
        <v>458038</v>
      </c>
      <c r="C31" s="26">
        <v>355461</v>
      </c>
      <c r="D31" s="26">
        <v>374679</v>
      </c>
      <c r="E31" s="26">
        <v>277112</v>
      </c>
      <c r="F31" s="26">
        <v>301046</v>
      </c>
      <c r="G31" s="26">
        <v>263007</v>
      </c>
      <c r="H31" s="26">
        <v>241397</v>
      </c>
      <c r="I31" s="26">
        <v>288492</v>
      </c>
      <c r="J31" s="26">
        <v>184821</v>
      </c>
      <c r="K31" s="26">
        <v>187647</v>
      </c>
      <c r="L31" s="26">
        <v>179622</v>
      </c>
      <c r="M31" s="26">
        <v>170343</v>
      </c>
      <c r="O31" s="30"/>
    </row>
    <row r="32" spans="1:15">
      <c r="A32" s="13" t="s">
        <v>53</v>
      </c>
      <c r="B32" s="26">
        <v>21811.333333333332</v>
      </c>
      <c r="C32" s="26">
        <v>18708.473684210527</v>
      </c>
      <c r="D32" s="26">
        <v>17030.863636363636</v>
      </c>
      <c r="E32" s="26">
        <v>14584.842105263158</v>
      </c>
      <c r="F32" s="26">
        <v>13683.90909090909</v>
      </c>
      <c r="G32" s="26">
        <v>11954.863636363636</v>
      </c>
      <c r="H32" s="26">
        <v>11495.095238095239</v>
      </c>
      <c r="I32" s="26">
        <v>12543.130434782608</v>
      </c>
      <c r="J32" s="26">
        <v>8801</v>
      </c>
      <c r="K32" s="26">
        <v>8935.5714285714294</v>
      </c>
      <c r="L32" s="26">
        <v>8981.1</v>
      </c>
      <c r="M32" s="26">
        <v>8111.5714285714284</v>
      </c>
      <c r="O32" s="30"/>
    </row>
    <row r="33" spans="1:15">
      <c r="A33" s="13" t="s">
        <v>19</v>
      </c>
      <c r="B33" s="26">
        <v>193787.00485169</v>
      </c>
      <c r="C33" s="26">
        <v>213291.21610747001</v>
      </c>
      <c r="D33" s="26">
        <v>300800.25182369997</v>
      </c>
      <c r="E33" s="26">
        <v>170059.34282792005</v>
      </c>
      <c r="F33" s="26">
        <v>229842.30976457999</v>
      </c>
      <c r="G33" s="26">
        <v>195640.64841948799</v>
      </c>
      <c r="H33" s="26">
        <v>213560.59033337998</v>
      </c>
      <c r="I33" s="26">
        <v>188589.58317451001</v>
      </c>
      <c r="J33" s="26">
        <v>147295.64873403599</v>
      </c>
      <c r="K33" s="26">
        <v>138154.18139827999</v>
      </c>
      <c r="L33" s="26">
        <v>109137.18946894002</v>
      </c>
      <c r="M33" s="26">
        <v>140422.88898026399</v>
      </c>
      <c r="O33" s="30"/>
    </row>
    <row r="34" spans="1:15">
      <c r="A34" s="13" t="s">
        <v>54</v>
      </c>
      <c r="B34" s="26">
        <v>9227.9526119852399</v>
      </c>
      <c r="C34" s="26">
        <v>11225.853479340527</v>
      </c>
      <c r="D34" s="26">
        <v>13672.738719259089</v>
      </c>
      <c r="E34" s="26">
        <v>8950.4917277852655</v>
      </c>
      <c r="F34" s="26">
        <v>10447.377716571817</v>
      </c>
      <c r="G34" s="26">
        <v>8892.756746340363</v>
      </c>
      <c r="H34" s="26">
        <v>10169.551920637143</v>
      </c>
      <c r="I34" s="26">
        <v>8199.5470945439138</v>
      </c>
      <c r="J34" s="26">
        <v>7014.0785111445703</v>
      </c>
      <c r="K34" s="26">
        <v>6578.770542775238</v>
      </c>
      <c r="L34" s="26">
        <v>5456.8594734470007</v>
      </c>
      <c r="M34" s="26">
        <v>6686.8042371554284</v>
      </c>
      <c r="O34" s="30"/>
    </row>
    <row r="35" spans="1:15">
      <c r="A35" s="13" t="s">
        <v>55</v>
      </c>
      <c r="B35" s="26">
        <v>218737.734</v>
      </c>
      <c r="C35" s="26">
        <v>266275.94900000002</v>
      </c>
      <c r="D35" s="26">
        <v>325958.88400000002</v>
      </c>
      <c r="E35" s="26">
        <v>198832.48300000001</v>
      </c>
      <c r="F35" s="26">
        <v>293045.57900000003</v>
      </c>
      <c r="G35" s="26">
        <v>261276.639</v>
      </c>
      <c r="H35" s="26">
        <v>295376.42</v>
      </c>
      <c r="I35" s="26">
        <v>219275.79300000001</v>
      </c>
      <c r="J35" s="26">
        <v>165849.67600000001</v>
      </c>
      <c r="K35" s="26">
        <v>173622.14</v>
      </c>
      <c r="L35" s="26">
        <v>129131.035</v>
      </c>
      <c r="M35" s="26">
        <v>153382.96299999999</v>
      </c>
      <c r="O35" s="30"/>
    </row>
    <row r="36" spans="1:15" ht="15.75" thickBot="1">
      <c r="A36" s="27" t="s">
        <v>56</v>
      </c>
      <c r="B36" s="28">
        <v>10416.082571428571</v>
      </c>
      <c r="C36" s="28">
        <v>14014.523631578946</v>
      </c>
      <c r="D36" s="28">
        <v>14816.312909090908</v>
      </c>
      <c r="E36" s="28">
        <v>10464.867526315789</v>
      </c>
      <c r="F36" s="28">
        <v>13320.253590909091</v>
      </c>
      <c r="G36" s="28">
        <v>11876.210863636363</v>
      </c>
      <c r="H36" s="28">
        <v>14065.54380952381</v>
      </c>
      <c r="I36" s="28">
        <v>9533.7301304347839</v>
      </c>
      <c r="J36" s="28">
        <v>7897.6036190476198</v>
      </c>
      <c r="K36" s="28">
        <v>8267.7209523809524</v>
      </c>
      <c r="L36" s="28">
        <v>6456.5517499999996</v>
      </c>
      <c r="M36" s="28">
        <v>7303.9506190476195</v>
      </c>
      <c r="O36" s="30"/>
    </row>
    <row r="37" spans="1:15" ht="15.75" thickTop="1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5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5" ht="16.5" thickBot="1">
      <c r="A39" s="125"/>
      <c r="B39" s="23" t="s">
        <v>57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1:15">
      <c r="A40" s="215" t="s">
        <v>58</v>
      </c>
      <c r="B40" s="211">
        <v>44927</v>
      </c>
      <c r="C40" s="211">
        <v>44958</v>
      </c>
      <c r="D40" s="211">
        <v>44986</v>
      </c>
      <c r="E40" s="211">
        <v>45017</v>
      </c>
      <c r="F40" s="211">
        <v>45047</v>
      </c>
      <c r="G40" s="211">
        <v>45078</v>
      </c>
      <c r="H40" s="211">
        <v>45108</v>
      </c>
      <c r="I40" s="211">
        <v>45139</v>
      </c>
      <c r="J40" s="211">
        <v>45170</v>
      </c>
      <c r="K40" s="211">
        <v>45200</v>
      </c>
      <c r="L40" s="211">
        <v>45231</v>
      </c>
      <c r="M40" s="211">
        <v>45261</v>
      </c>
    </row>
    <row r="41" spans="1:15" ht="15.75" thickBot="1">
      <c r="A41" s="216"/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</row>
    <row r="42" spans="1:15" ht="15.75" thickTop="1">
      <c r="A42" s="13" t="s">
        <v>52</v>
      </c>
      <c r="B42" s="128">
        <v>195321</v>
      </c>
      <c r="C42" s="26">
        <v>182973</v>
      </c>
      <c r="D42" s="26">
        <v>179037</v>
      </c>
      <c r="E42" s="26">
        <v>129892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</row>
    <row r="43" spans="1:15">
      <c r="A43" s="13" t="s">
        <v>53</v>
      </c>
      <c r="B43" s="26">
        <v>8878.2272727272721</v>
      </c>
      <c r="C43" s="26">
        <v>9630.1578947368416</v>
      </c>
      <c r="D43" s="26">
        <v>8138.045454545455</v>
      </c>
      <c r="E43" s="26">
        <v>7216.2222222222226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</row>
    <row r="44" spans="1:15">
      <c r="A44" s="13" t="s">
        <v>19</v>
      </c>
      <c r="B44" s="26">
        <v>192988.81866398998</v>
      </c>
      <c r="C44" s="26">
        <v>173161.49861081</v>
      </c>
      <c r="D44" s="26">
        <v>234766.27440225802</v>
      </c>
      <c r="E44" s="26">
        <v>94282.434934999997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</row>
    <row r="45" spans="1:15">
      <c r="A45" s="13" t="s">
        <v>54</v>
      </c>
      <c r="B45" s="26">
        <v>8772.2190301813644</v>
      </c>
      <c r="C45" s="26">
        <v>9113.7630847794735</v>
      </c>
      <c r="D45" s="26">
        <v>10671.194291011729</v>
      </c>
      <c r="E45" s="26">
        <v>5237.9130519444443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</row>
    <row r="46" spans="1:15">
      <c r="A46" s="13" t="s">
        <v>55</v>
      </c>
      <c r="B46" s="26">
        <v>283182.94400000002</v>
      </c>
      <c r="C46" s="26">
        <v>189829.73</v>
      </c>
      <c r="D46" s="26">
        <v>350178.43400000001</v>
      </c>
      <c r="E46" s="26">
        <v>121845.553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</row>
    <row r="47" spans="1:15" ht="15.75" thickBot="1">
      <c r="A47" s="27" t="s">
        <v>56</v>
      </c>
      <c r="B47" s="28">
        <v>12871.951999999999</v>
      </c>
      <c r="C47" s="28">
        <v>9991.0384210526317</v>
      </c>
      <c r="D47" s="28">
        <v>15917.201545454545</v>
      </c>
      <c r="E47" s="28">
        <v>6769.1973888888888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</row>
    <row r="48" spans="1:15" ht="16.5" thickTop="1">
      <c r="A48" s="120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1:1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13" ht="16.5" thickBot="1">
      <c r="A50" s="125"/>
      <c r="B50" s="23" t="s">
        <v>59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</row>
    <row r="51" spans="1:13" ht="16.5" thickBot="1">
      <c r="A51" s="16"/>
      <c r="B51" s="129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</row>
    <row r="52" spans="1:13">
      <c r="A52" s="215" t="s">
        <v>60</v>
      </c>
      <c r="B52" s="211">
        <v>44927</v>
      </c>
      <c r="C52" s="211">
        <v>44958</v>
      </c>
      <c r="D52" s="211">
        <v>44986</v>
      </c>
      <c r="E52" s="211">
        <v>45017</v>
      </c>
      <c r="F52" s="211">
        <v>45047</v>
      </c>
      <c r="G52" s="211">
        <v>45078</v>
      </c>
      <c r="H52" s="211">
        <v>45108</v>
      </c>
      <c r="I52" s="211">
        <v>45139</v>
      </c>
      <c r="J52" s="211">
        <v>45170</v>
      </c>
      <c r="K52" s="211">
        <v>45200</v>
      </c>
      <c r="L52" s="211">
        <v>45231</v>
      </c>
      <c r="M52" s="211">
        <v>45261</v>
      </c>
    </row>
    <row r="53" spans="1:13" ht="15.75" thickBot="1">
      <c r="A53" s="216"/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</row>
    <row r="54" spans="1:13" ht="15.75" thickTop="1">
      <c r="A54" s="13" t="s">
        <v>19</v>
      </c>
      <c r="B54" s="26">
        <v>2</v>
      </c>
      <c r="C54" s="26">
        <v>1.1000000000000001</v>
      </c>
      <c r="D54" s="26">
        <v>1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</row>
    <row r="55" spans="1:13">
      <c r="A55" s="13" t="s">
        <v>54</v>
      </c>
      <c r="B55" s="26">
        <v>9.0909090909090912E-2</v>
      </c>
      <c r="C55" s="26">
        <v>5.7894736842105263E-2</v>
      </c>
      <c r="D55" s="26">
        <v>4.5454545454545456E-2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</row>
    <row r="56" spans="1:13">
      <c r="A56" s="13" t="s">
        <v>55</v>
      </c>
      <c r="B56" s="26">
        <v>20</v>
      </c>
      <c r="C56" s="26">
        <v>11</v>
      </c>
      <c r="D56" s="26">
        <v>10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</row>
    <row r="57" spans="1:13" ht="15.75" thickBot="1">
      <c r="A57" s="27" t="s">
        <v>56</v>
      </c>
      <c r="B57" s="28">
        <v>0.90909090909090917</v>
      </c>
      <c r="C57" s="28">
        <v>0.57894736842105265</v>
      </c>
      <c r="D57" s="28">
        <v>0.45454545454545459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</row>
    <row r="58" spans="1:13" ht="16.5" thickTop="1">
      <c r="A58" s="120"/>
      <c r="B58" s="32"/>
      <c r="C58" s="32"/>
      <c r="D58" s="32"/>
      <c r="E58" s="32"/>
      <c r="F58" s="32"/>
      <c r="G58" s="32"/>
      <c r="H58" s="32"/>
      <c r="I58" s="26"/>
      <c r="J58" s="26"/>
      <c r="K58" s="26"/>
      <c r="L58" s="26"/>
      <c r="M58" s="26"/>
    </row>
    <row r="59" spans="1:13">
      <c r="A59" s="13" t="s">
        <v>61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1:13">
      <c r="A60" s="13" t="s">
        <v>62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>
      <c r="A61" s="130" t="s">
        <v>63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>
      <c r="A63" s="131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72" spans="1:1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>
      <c r="A73" s="34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</sheetData>
  <mergeCells count="65">
    <mergeCell ref="F40:F41"/>
    <mergeCell ref="G40:G41"/>
    <mergeCell ref="H40:H41"/>
    <mergeCell ref="I40:I41"/>
    <mergeCell ref="M40:M41"/>
    <mergeCell ref="J40:J41"/>
    <mergeCell ref="K40:K41"/>
    <mergeCell ref="L40:L41"/>
    <mergeCell ref="A52:A53"/>
    <mergeCell ref="B52:B53"/>
    <mergeCell ref="C52:C53"/>
    <mergeCell ref="D52:D53"/>
    <mergeCell ref="E52:E53"/>
    <mergeCell ref="F52:F53"/>
    <mergeCell ref="M52:M53"/>
    <mergeCell ref="G52:G53"/>
    <mergeCell ref="H52:H53"/>
    <mergeCell ref="I52:I53"/>
    <mergeCell ref="J52:J53"/>
    <mergeCell ref="K52:K53"/>
    <mergeCell ref="L52:L53"/>
    <mergeCell ref="A40:A41"/>
    <mergeCell ref="B40:B41"/>
    <mergeCell ref="C40:C41"/>
    <mergeCell ref="D40:D41"/>
    <mergeCell ref="E40:E41"/>
    <mergeCell ref="J18:J19"/>
    <mergeCell ref="K18:K19"/>
    <mergeCell ref="L18:L19"/>
    <mergeCell ref="M18:M19"/>
    <mergeCell ref="A29:A30"/>
    <mergeCell ref="B29:B30"/>
    <mergeCell ref="C29:C30"/>
    <mergeCell ref="D29:D30"/>
    <mergeCell ref="E29:E30"/>
    <mergeCell ref="F29:F30"/>
    <mergeCell ref="M29:M30"/>
    <mergeCell ref="J29:J30"/>
    <mergeCell ref="K29:K30"/>
    <mergeCell ref="L29:L30"/>
    <mergeCell ref="G29:G30"/>
    <mergeCell ref="H29:H30"/>
    <mergeCell ref="I29:I30"/>
    <mergeCell ref="M7:M8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G7:G8"/>
    <mergeCell ref="H7:H8"/>
    <mergeCell ref="I7:I8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465E1-C8BF-4EEE-91FC-660811516CD7}">
  <dimension ref="A1:M93"/>
  <sheetViews>
    <sheetView showGridLines="0" topLeftCell="A14" zoomScale="90" zoomScaleNormal="90" workbookViewId="0"/>
  </sheetViews>
  <sheetFormatPr baseColWidth="10" defaultColWidth="11.42578125" defaultRowHeight="15"/>
  <cols>
    <col min="1" max="1" width="17.28515625" customWidth="1"/>
    <col min="2" max="2" width="14" customWidth="1"/>
    <col min="3" max="3" width="12" bestFit="1" customWidth="1"/>
    <col min="8" max="8" width="12" bestFit="1" customWidth="1"/>
    <col min="9" max="9" width="11.85546875" bestFit="1" customWidth="1"/>
    <col min="10" max="10" width="12.28515625" bestFit="1" customWidth="1"/>
  </cols>
  <sheetData>
    <row r="1" spans="1:13" ht="19.5">
      <c r="A1" s="6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9.5">
      <c r="A2" s="6" t="str">
        <f>+'Cash Equities Summary'!A2</f>
        <v>APRIL OPERATIONAL HIGHLIGHTS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18">
      <c r="A4" s="36" t="s">
        <v>64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16.5" thickBot="1">
      <c r="A6" s="16"/>
      <c r="B6" s="132" t="s">
        <v>65</v>
      </c>
      <c r="C6" s="24"/>
      <c r="D6" s="25"/>
      <c r="E6" s="25"/>
      <c r="F6" s="25"/>
      <c r="G6" s="25"/>
      <c r="H6" s="25"/>
      <c r="I6" s="25"/>
      <c r="J6" s="25"/>
      <c r="K6" s="25"/>
      <c r="L6" s="24"/>
      <c r="M6" s="24"/>
    </row>
    <row r="7" spans="1:13">
      <c r="A7" s="215"/>
      <c r="B7" s="211">
        <v>44562</v>
      </c>
      <c r="C7" s="211">
        <v>44593</v>
      </c>
      <c r="D7" s="211">
        <v>44621</v>
      </c>
      <c r="E7" s="211">
        <v>44652</v>
      </c>
      <c r="F7" s="211">
        <v>44682</v>
      </c>
      <c r="G7" s="211">
        <v>44713</v>
      </c>
      <c r="H7" s="211">
        <v>44743</v>
      </c>
      <c r="I7" s="211">
        <v>44774</v>
      </c>
      <c r="J7" s="211">
        <v>44805</v>
      </c>
      <c r="K7" s="211">
        <v>44835</v>
      </c>
      <c r="L7" s="211">
        <v>44866</v>
      </c>
      <c r="M7" s="217">
        <v>44896</v>
      </c>
    </row>
    <row r="8" spans="1:13" ht="15.75" thickBot="1">
      <c r="A8" s="216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8"/>
    </row>
    <row r="9" spans="1:13" ht="15.75" thickTop="1">
      <c r="A9" s="13" t="s">
        <v>52</v>
      </c>
      <c r="B9" s="26">
        <v>10221</v>
      </c>
      <c r="C9" s="26">
        <v>10903</v>
      </c>
      <c r="D9" s="26">
        <v>19829</v>
      </c>
      <c r="E9" s="26">
        <v>9300</v>
      </c>
      <c r="F9" s="26">
        <v>12753</v>
      </c>
      <c r="G9" s="26">
        <v>16078</v>
      </c>
      <c r="H9" s="26">
        <v>10428</v>
      </c>
      <c r="I9" s="26">
        <v>12641</v>
      </c>
      <c r="J9" s="26">
        <v>16943</v>
      </c>
      <c r="K9" s="26">
        <v>12468</v>
      </c>
      <c r="L9" s="26">
        <v>13035</v>
      </c>
      <c r="M9" s="26">
        <v>16329</v>
      </c>
    </row>
    <row r="10" spans="1:13">
      <c r="A10" s="13" t="s">
        <v>66</v>
      </c>
      <c r="B10" s="26">
        <v>270650</v>
      </c>
      <c r="C10" s="26">
        <v>990378</v>
      </c>
      <c r="D10" s="26">
        <v>698526</v>
      </c>
      <c r="E10" s="26">
        <v>200318</v>
      </c>
      <c r="F10" s="26">
        <v>431794</v>
      </c>
      <c r="G10" s="26">
        <v>1947875</v>
      </c>
      <c r="H10" s="26">
        <v>204988</v>
      </c>
      <c r="I10" s="26">
        <v>299443</v>
      </c>
      <c r="J10" s="26">
        <v>1800312</v>
      </c>
      <c r="K10" s="26">
        <v>450224</v>
      </c>
      <c r="L10" s="26">
        <v>305306</v>
      </c>
      <c r="M10" s="26">
        <v>2004682</v>
      </c>
    </row>
    <row r="11" spans="1:13">
      <c r="A11" s="13" t="s">
        <v>67</v>
      </c>
      <c r="B11" s="26">
        <v>60554.991477000003</v>
      </c>
      <c r="C11" s="26">
        <v>210110.04476600001</v>
      </c>
      <c r="D11" s="26">
        <v>166912.00109400001</v>
      </c>
      <c r="E11" s="26">
        <v>41956.272992999999</v>
      </c>
      <c r="F11" s="26">
        <v>93438.899919000003</v>
      </c>
      <c r="G11" s="26">
        <v>399537.765403</v>
      </c>
      <c r="H11" s="26">
        <v>46435.136247000002</v>
      </c>
      <c r="I11" s="26">
        <v>65586.575135999999</v>
      </c>
      <c r="J11" s="26">
        <v>372742.64774400002</v>
      </c>
      <c r="K11" s="26">
        <v>82826.176802000002</v>
      </c>
      <c r="L11" s="26">
        <v>62744.122195999997</v>
      </c>
      <c r="M11" s="26">
        <v>412722.56007599999</v>
      </c>
    </row>
    <row r="12" spans="1:13" ht="15.75" thickBot="1">
      <c r="A12" s="27" t="s">
        <v>68</v>
      </c>
      <c r="B12" s="28">
        <v>934034</v>
      </c>
      <c r="C12" s="28">
        <v>918118</v>
      </c>
      <c r="D12" s="28">
        <v>777447</v>
      </c>
      <c r="E12" s="28">
        <v>890569</v>
      </c>
      <c r="F12" s="28">
        <v>1070725</v>
      </c>
      <c r="G12" s="28">
        <v>1064142</v>
      </c>
      <c r="H12" s="28">
        <v>1194404</v>
      </c>
      <c r="I12" s="28">
        <v>1334305</v>
      </c>
      <c r="J12" s="28">
        <v>1430555</v>
      </c>
      <c r="K12" s="28">
        <v>1606533</v>
      </c>
      <c r="L12" s="28">
        <v>1666000</v>
      </c>
      <c r="M12" s="28">
        <v>1634194</v>
      </c>
    </row>
    <row r="13" spans="1:13" ht="15.75" thickTop="1">
      <c r="A13" s="13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>
      <c r="A14" s="13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t="16.5" thickBot="1">
      <c r="A15" s="125"/>
      <c r="B15" s="132" t="s">
        <v>65</v>
      </c>
      <c r="C15" s="24"/>
      <c r="D15" s="29"/>
      <c r="E15" s="29"/>
      <c r="F15" s="29"/>
      <c r="G15" s="29"/>
      <c r="H15" s="29"/>
      <c r="I15" s="29"/>
      <c r="J15" s="29"/>
      <c r="K15" s="29"/>
      <c r="L15" s="24"/>
      <c r="M15" s="24"/>
    </row>
    <row r="16" spans="1:13">
      <c r="A16" s="215"/>
      <c r="B16" s="211">
        <v>44927</v>
      </c>
      <c r="C16" s="211">
        <v>44958</v>
      </c>
      <c r="D16" s="211">
        <v>44986</v>
      </c>
      <c r="E16" s="211">
        <v>45017</v>
      </c>
      <c r="F16" s="211">
        <v>45047</v>
      </c>
      <c r="G16" s="211">
        <v>45078</v>
      </c>
      <c r="H16" s="211">
        <v>45108</v>
      </c>
      <c r="I16" s="211">
        <v>45139</v>
      </c>
      <c r="J16" s="211">
        <v>45170</v>
      </c>
      <c r="K16" s="211">
        <v>45200</v>
      </c>
      <c r="L16" s="211">
        <v>45231</v>
      </c>
      <c r="M16" s="217">
        <v>45261</v>
      </c>
    </row>
    <row r="17" spans="1:13" ht="15.75" thickBot="1">
      <c r="A17" s="216"/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8"/>
    </row>
    <row r="18" spans="1:13" ht="15.75" thickTop="1">
      <c r="A18" s="13" t="s">
        <v>52</v>
      </c>
      <c r="B18" s="26">
        <v>13676</v>
      </c>
      <c r="C18" s="26">
        <v>10765</v>
      </c>
      <c r="D18" s="26">
        <v>15350</v>
      </c>
      <c r="E18" s="26">
        <v>8643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</row>
    <row r="19" spans="1:13">
      <c r="A19" s="13" t="s">
        <v>66</v>
      </c>
      <c r="B19" s="26">
        <v>477798</v>
      </c>
      <c r="C19" s="26">
        <v>256739</v>
      </c>
      <c r="D19" s="26">
        <v>2298109</v>
      </c>
      <c r="E19" s="26">
        <v>231243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</row>
    <row r="20" spans="1:13">
      <c r="A20" s="13" t="s">
        <v>67</v>
      </c>
      <c r="B20" s="26">
        <v>101749.762113</v>
      </c>
      <c r="C20" s="26">
        <v>52989.320092000002</v>
      </c>
      <c r="D20" s="26">
        <v>400780.94886399998</v>
      </c>
      <c r="E20" s="26">
        <v>46094.701817000001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</row>
    <row r="21" spans="1:13" ht="15.75" thickBot="1">
      <c r="A21" s="27" t="s">
        <v>68</v>
      </c>
      <c r="B21" s="28">
        <v>1578648</v>
      </c>
      <c r="C21" s="28">
        <v>1673203</v>
      </c>
      <c r="D21" s="28">
        <v>1166567</v>
      </c>
      <c r="E21" s="28">
        <v>1141593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</row>
    <row r="22" spans="1:13" ht="15.75" thickTop="1">
      <c r="A22" s="13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>
      <c r="A23" s="13"/>
      <c r="B23" s="26"/>
      <c r="C23" s="26"/>
      <c r="D23" s="26"/>
      <c r="E23" s="26"/>
      <c r="F23" s="26"/>
      <c r="G23" s="26"/>
      <c r="H23" s="26"/>
      <c r="I23" s="37"/>
      <c r="J23" s="26"/>
      <c r="K23" s="26"/>
      <c r="L23" s="26"/>
      <c r="M23" s="26"/>
    </row>
    <row r="24" spans="1:13" ht="16.5" thickBot="1">
      <c r="A24" s="16"/>
      <c r="B24" s="132" t="s">
        <v>69</v>
      </c>
      <c r="C24" s="24"/>
      <c r="D24" s="25"/>
      <c r="E24" s="25"/>
      <c r="F24" s="25"/>
      <c r="G24" s="25"/>
      <c r="H24" s="25"/>
      <c r="I24" s="25"/>
      <c r="J24" s="25"/>
      <c r="K24" s="25"/>
      <c r="L24" s="24"/>
      <c r="M24" s="24"/>
    </row>
    <row r="25" spans="1:13">
      <c r="A25" s="215"/>
      <c r="B25" s="211">
        <v>44562</v>
      </c>
      <c r="C25" s="211">
        <v>44593</v>
      </c>
      <c r="D25" s="211">
        <v>44621</v>
      </c>
      <c r="E25" s="211">
        <v>44652</v>
      </c>
      <c r="F25" s="211">
        <v>44682</v>
      </c>
      <c r="G25" s="211">
        <v>44713</v>
      </c>
      <c r="H25" s="211">
        <v>44743</v>
      </c>
      <c r="I25" s="211">
        <v>44774</v>
      </c>
      <c r="J25" s="211">
        <v>44805</v>
      </c>
      <c r="K25" s="211">
        <v>44835</v>
      </c>
      <c r="L25" s="211">
        <v>44866</v>
      </c>
      <c r="M25" s="217">
        <v>44896</v>
      </c>
    </row>
    <row r="26" spans="1:13" ht="15.75" thickBot="1">
      <c r="A26" s="216"/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8"/>
    </row>
    <row r="27" spans="1:13" ht="15.75" thickTop="1">
      <c r="A27" s="13" t="s">
        <v>52</v>
      </c>
      <c r="B27" s="26">
        <v>32</v>
      </c>
      <c r="C27" s="26">
        <v>75</v>
      </c>
      <c r="D27" s="26">
        <v>61</v>
      </c>
      <c r="E27" s="26">
        <v>28</v>
      </c>
      <c r="F27" s="26">
        <v>26</v>
      </c>
      <c r="G27" s="26">
        <v>37</v>
      </c>
      <c r="H27" s="26">
        <v>35</v>
      </c>
      <c r="I27" s="26">
        <v>42</v>
      </c>
      <c r="J27" s="26">
        <v>23</v>
      </c>
      <c r="K27" s="26">
        <v>29</v>
      </c>
      <c r="L27" s="26">
        <v>21</v>
      </c>
      <c r="M27" s="26">
        <v>12</v>
      </c>
    </row>
    <row r="28" spans="1:13">
      <c r="A28" s="13" t="s">
        <v>66</v>
      </c>
      <c r="B28" s="26">
        <v>269450</v>
      </c>
      <c r="C28" s="26">
        <v>388825</v>
      </c>
      <c r="D28" s="26">
        <v>637075</v>
      </c>
      <c r="E28" s="26">
        <v>334419</v>
      </c>
      <c r="F28" s="26">
        <v>396320</v>
      </c>
      <c r="G28" s="26">
        <v>304047</v>
      </c>
      <c r="H28" s="26">
        <v>317750</v>
      </c>
      <c r="I28" s="26">
        <v>335765</v>
      </c>
      <c r="J28" s="26">
        <v>392710</v>
      </c>
      <c r="K28" s="26">
        <v>148259</v>
      </c>
      <c r="L28" s="26">
        <v>183812</v>
      </c>
      <c r="M28" s="26">
        <v>63560</v>
      </c>
    </row>
    <row r="29" spans="1:13">
      <c r="A29" s="13" t="s">
        <v>67</v>
      </c>
      <c r="B29" s="26">
        <v>26945</v>
      </c>
      <c r="C29" s="26">
        <v>38882.5</v>
      </c>
      <c r="D29" s="26">
        <v>63707.5</v>
      </c>
      <c r="E29" s="26">
        <v>33441.9</v>
      </c>
      <c r="F29" s="26">
        <v>39632</v>
      </c>
      <c r="G29" s="26">
        <v>30404.7</v>
      </c>
      <c r="H29" s="26">
        <v>31775</v>
      </c>
      <c r="I29" s="26">
        <v>33576.5</v>
      </c>
      <c r="J29" s="26">
        <v>39271</v>
      </c>
      <c r="K29" s="26">
        <v>14825.9</v>
      </c>
      <c r="L29" s="26">
        <v>18381.2</v>
      </c>
      <c r="M29" s="26">
        <v>6356</v>
      </c>
    </row>
    <row r="30" spans="1:13" ht="15.75" thickBot="1">
      <c r="A30" s="27" t="s">
        <v>68</v>
      </c>
      <c r="B30" s="28">
        <v>6775765</v>
      </c>
      <c r="C30" s="28">
        <v>6315693</v>
      </c>
      <c r="D30" s="28">
        <v>6021163</v>
      </c>
      <c r="E30" s="28">
        <v>6046233</v>
      </c>
      <c r="F30" s="28">
        <v>6104603</v>
      </c>
      <c r="G30" s="28">
        <v>5936723</v>
      </c>
      <c r="H30" s="28">
        <v>6017003</v>
      </c>
      <c r="I30" s="28">
        <v>5872474</v>
      </c>
      <c r="J30" s="28">
        <v>5904483</v>
      </c>
      <c r="K30" s="28">
        <v>5858023</v>
      </c>
      <c r="L30" s="28">
        <v>5606435</v>
      </c>
      <c r="M30" s="28">
        <v>5554345</v>
      </c>
    </row>
    <row r="31" spans="1:13" ht="15.75" thickTop="1">
      <c r="A31" s="13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</row>
    <row r="32" spans="1:1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ht="16.5" thickBot="1">
      <c r="A33" s="125"/>
      <c r="B33" s="132" t="s">
        <v>69</v>
      </c>
      <c r="C33" s="24"/>
      <c r="D33" s="29"/>
      <c r="E33" s="29"/>
      <c r="F33" s="29"/>
      <c r="G33" s="29"/>
      <c r="H33" s="29"/>
      <c r="I33" s="29"/>
      <c r="J33" s="29"/>
      <c r="K33" s="29"/>
      <c r="L33" s="24"/>
      <c r="M33" s="24"/>
    </row>
    <row r="34" spans="1:13">
      <c r="A34" s="215"/>
      <c r="B34" s="211">
        <v>44927</v>
      </c>
      <c r="C34" s="211">
        <v>44958</v>
      </c>
      <c r="D34" s="211">
        <v>44986</v>
      </c>
      <c r="E34" s="211">
        <v>45017</v>
      </c>
      <c r="F34" s="211">
        <v>45047</v>
      </c>
      <c r="G34" s="211">
        <v>45078</v>
      </c>
      <c r="H34" s="211">
        <v>45108</v>
      </c>
      <c r="I34" s="211">
        <v>45139</v>
      </c>
      <c r="J34" s="211">
        <v>45170</v>
      </c>
      <c r="K34" s="211">
        <v>45200</v>
      </c>
      <c r="L34" s="211">
        <v>45231</v>
      </c>
      <c r="M34" s="217">
        <v>45261</v>
      </c>
    </row>
    <row r="35" spans="1:13" ht="15.75" thickBot="1">
      <c r="A35" s="216"/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8"/>
    </row>
    <row r="36" spans="1:13" ht="15.75" thickTop="1">
      <c r="A36" s="13" t="s">
        <v>52</v>
      </c>
      <c r="B36" s="26">
        <v>55</v>
      </c>
      <c r="C36" s="26">
        <v>58</v>
      </c>
      <c r="D36" s="26">
        <v>39</v>
      </c>
      <c r="E36" s="26">
        <v>42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</row>
    <row r="37" spans="1:13">
      <c r="A37" s="13" t="s">
        <v>66</v>
      </c>
      <c r="B37" s="26">
        <v>557608</v>
      </c>
      <c r="C37" s="26">
        <v>498561</v>
      </c>
      <c r="D37" s="26">
        <v>351937</v>
      </c>
      <c r="E37" s="26">
        <v>560825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</row>
    <row r="38" spans="1:13">
      <c r="A38" s="13" t="s">
        <v>67</v>
      </c>
      <c r="B38" s="26">
        <v>55760.800000000003</v>
      </c>
      <c r="C38" s="26">
        <v>49856.1</v>
      </c>
      <c r="D38" s="26">
        <v>35193.699999999997</v>
      </c>
      <c r="E38" s="26">
        <v>56082.5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</row>
    <row r="39" spans="1:13" ht="15.75" thickBot="1">
      <c r="A39" s="27" t="s">
        <v>68</v>
      </c>
      <c r="B39" s="28">
        <v>5911533</v>
      </c>
      <c r="C39" s="28">
        <v>6143018</v>
      </c>
      <c r="D39" s="28">
        <v>6085058</v>
      </c>
      <c r="E39" s="28">
        <v>6209689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</row>
    <row r="40" spans="1:13" ht="15.75" thickTop="1">
      <c r="A40" s="13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</row>
    <row r="41" spans="1:13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ht="16.5" thickBot="1">
      <c r="A42" s="133"/>
      <c r="B42" s="132" t="s">
        <v>70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1:13">
      <c r="A43" s="134"/>
      <c r="B43" s="211">
        <v>44562</v>
      </c>
      <c r="C43" s="211">
        <v>44593</v>
      </c>
      <c r="D43" s="211">
        <v>44621</v>
      </c>
      <c r="E43" s="211">
        <v>44652</v>
      </c>
      <c r="F43" s="211">
        <v>44682</v>
      </c>
      <c r="G43" s="211">
        <v>44713</v>
      </c>
      <c r="H43" s="211">
        <v>44743</v>
      </c>
      <c r="I43" s="211">
        <v>44774</v>
      </c>
      <c r="J43" s="211">
        <v>44805</v>
      </c>
      <c r="K43" s="211">
        <v>44835</v>
      </c>
      <c r="L43" s="211">
        <v>44866</v>
      </c>
      <c r="M43" s="217">
        <v>44896</v>
      </c>
    </row>
    <row r="44" spans="1:13" ht="15.75" thickBot="1">
      <c r="A44" s="135"/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8"/>
    </row>
    <row r="45" spans="1:13" ht="15.75" thickTop="1">
      <c r="A45" s="13" t="s">
        <v>52</v>
      </c>
      <c r="B45" s="26">
        <v>74</v>
      </c>
      <c r="C45" s="26">
        <v>71</v>
      </c>
      <c r="D45" s="26">
        <v>39</v>
      </c>
      <c r="E45" s="26">
        <v>42</v>
      </c>
      <c r="F45" s="26">
        <v>32</v>
      </c>
      <c r="G45" s="26">
        <v>48</v>
      </c>
      <c r="H45" s="26">
        <v>22</v>
      </c>
      <c r="I45" s="26">
        <v>44</v>
      </c>
      <c r="J45" s="26">
        <v>26</v>
      </c>
      <c r="K45" s="26">
        <v>17</v>
      </c>
      <c r="L45" s="26">
        <v>15</v>
      </c>
      <c r="M45" s="26">
        <v>39</v>
      </c>
    </row>
    <row r="46" spans="1:13">
      <c r="A46" s="13" t="s">
        <v>66</v>
      </c>
      <c r="B46" s="26">
        <v>25798</v>
      </c>
      <c r="C46" s="26">
        <v>3716</v>
      </c>
      <c r="D46" s="26">
        <v>2058</v>
      </c>
      <c r="E46" s="26">
        <v>667</v>
      </c>
      <c r="F46" s="26">
        <v>1425</v>
      </c>
      <c r="G46" s="26">
        <v>4635</v>
      </c>
      <c r="H46" s="26">
        <v>420</v>
      </c>
      <c r="I46" s="26">
        <v>4056</v>
      </c>
      <c r="J46" s="26">
        <v>181414</v>
      </c>
      <c r="K46" s="26">
        <v>75807</v>
      </c>
      <c r="L46" s="26">
        <v>30611</v>
      </c>
      <c r="M46" s="26">
        <v>3137</v>
      </c>
    </row>
    <row r="47" spans="1:13">
      <c r="A47" s="13" t="s">
        <v>67</v>
      </c>
      <c r="B47" s="26">
        <v>290.065</v>
      </c>
      <c r="C47" s="26">
        <v>228.64</v>
      </c>
      <c r="D47" s="26">
        <v>435.54500000000002</v>
      </c>
      <c r="E47" s="26">
        <v>160.85499999999999</v>
      </c>
      <c r="F47" s="26">
        <v>289.71499999999997</v>
      </c>
      <c r="G47" s="26">
        <v>946.68</v>
      </c>
      <c r="H47" s="26">
        <v>94.28</v>
      </c>
      <c r="I47" s="26">
        <v>227.02500000000001</v>
      </c>
      <c r="J47" s="26">
        <v>460.30849999999998</v>
      </c>
      <c r="K47" s="26">
        <v>289.73</v>
      </c>
      <c r="L47" s="26">
        <v>159.595</v>
      </c>
      <c r="M47" s="26">
        <v>624.42399999999998</v>
      </c>
    </row>
    <row r="48" spans="1:13" ht="15.75" thickBot="1">
      <c r="A48" s="27" t="s">
        <v>68</v>
      </c>
      <c r="B48" s="28">
        <v>27050</v>
      </c>
      <c r="C48" s="28">
        <v>30693</v>
      </c>
      <c r="D48" s="28">
        <v>2036</v>
      </c>
      <c r="E48" s="28">
        <v>2618</v>
      </c>
      <c r="F48" s="28">
        <v>4026</v>
      </c>
      <c r="G48" s="28">
        <v>3621</v>
      </c>
      <c r="H48" s="28">
        <v>4023</v>
      </c>
      <c r="I48" s="28">
        <v>8048</v>
      </c>
      <c r="J48" s="28">
        <v>182403</v>
      </c>
      <c r="K48" s="28">
        <v>255204</v>
      </c>
      <c r="L48" s="28">
        <v>225808</v>
      </c>
      <c r="M48" s="28">
        <v>70013</v>
      </c>
    </row>
    <row r="49" spans="1:13" ht="15.75" thickTop="1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</row>
    <row r="50" spans="1:13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</row>
    <row r="51" spans="1:13" ht="16.5" thickBot="1">
      <c r="A51" s="136"/>
      <c r="B51" s="132" t="s">
        <v>70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 spans="1:13">
      <c r="A52" s="134"/>
      <c r="B52" s="211">
        <v>44927</v>
      </c>
      <c r="C52" s="211">
        <v>44958</v>
      </c>
      <c r="D52" s="211">
        <v>44986</v>
      </c>
      <c r="E52" s="211">
        <v>45017</v>
      </c>
      <c r="F52" s="211">
        <v>45047</v>
      </c>
      <c r="G52" s="211">
        <v>45078</v>
      </c>
      <c r="H52" s="211">
        <v>45108</v>
      </c>
      <c r="I52" s="211">
        <v>45139</v>
      </c>
      <c r="J52" s="211">
        <v>45170</v>
      </c>
      <c r="K52" s="211">
        <v>45200</v>
      </c>
      <c r="L52" s="211">
        <v>45231</v>
      </c>
      <c r="M52" s="217">
        <v>45261</v>
      </c>
    </row>
    <row r="53" spans="1:13" ht="15.75" thickBot="1">
      <c r="A53" s="135"/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8"/>
    </row>
    <row r="54" spans="1:13" ht="15.75" thickTop="1">
      <c r="A54" s="13" t="s">
        <v>52</v>
      </c>
      <c r="B54" s="26">
        <v>15</v>
      </c>
      <c r="C54" s="26">
        <v>35</v>
      </c>
      <c r="D54" s="26">
        <v>84</v>
      </c>
      <c r="E54" s="26">
        <v>8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</row>
    <row r="55" spans="1:13">
      <c r="A55" s="13" t="s">
        <v>66</v>
      </c>
      <c r="B55" s="26">
        <v>32004</v>
      </c>
      <c r="C55" s="26">
        <v>16243</v>
      </c>
      <c r="D55" s="26">
        <v>8722</v>
      </c>
      <c r="E55" s="26">
        <v>1415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</row>
    <row r="56" spans="1:13">
      <c r="A56" s="13" t="s">
        <v>67</v>
      </c>
      <c r="B56" s="26">
        <v>444.18</v>
      </c>
      <c r="C56" s="26">
        <v>425.55900000000003</v>
      </c>
      <c r="D56" s="26">
        <v>721.56500000000005</v>
      </c>
      <c r="E56" s="26">
        <v>261.42500000000001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</row>
    <row r="57" spans="1:13" ht="15.75" thickBot="1">
      <c r="A57" s="27" t="s">
        <v>68</v>
      </c>
      <c r="B57" s="28">
        <v>102015</v>
      </c>
      <c r="C57" s="28">
        <v>118216</v>
      </c>
      <c r="D57" s="28">
        <v>33069</v>
      </c>
      <c r="E57" s="28">
        <v>34069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</row>
    <row r="58" spans="1:13" ht="15.75" thickTop="1">
      <c r="A58" s="15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>
      <c r="A59" s="13" t="s">
        <v>71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>
      <c r="A60" s="13" t="s">
        <v>72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</row>
    <row r="61" spans="1:1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ht="16.5" thickBot="1">
      <c r="A62" s="16"/>
      <c r="B62" s="132" t="s">
        <v>73</v>
      </c>
      <c r="C62" s="24"/>
      <c r="D62" s="25"/>
      <c r="E62" s="25"/>
      <c r="F62" s="25"/>
      <c r="G62" s="25"/>
      <c r="H62" s="25"/>
      <c r="I62" s="25"/>
      <c r="J62" s="25"/>
      <c r="K62" s="25"/>
      <c r="L62" s="24"/>
      <c r="M62" s="24"/>
    </row>
    <row r="63" spans="1:13">
      <c r="A63" s="134"/>
      <c r="B63" s="211">
        <v>44562</v>
      </c>
      <c r="C63" s="211">
        <v>44593</v>
      </c>
      <c r="D63" s="211">
        <v>44621</v>
      </c>
      <c r="E63" s="211">
        <v>44652</v>
      </c>
      <c r="F63" s="211">
        <v>44682</v>
      </c>
      <c r="G63" s="211">
        <v>44713</v>
      </c>
      <c r="H63" s="211">
        <v>44743</v>
      </c>
      <c r="I63" s="211">
        <v>44774</v>
      </c>
      <c r="J63" s="211">
        <v>44805</v>
      </c>
      <c r="K63" s="211">
        <v>44835</v>
      </c>
      <c r="L63" s="211">
        <v>44866</v>
      </c>
      <c r="M63" s="217">
        <v>44896</v>
      </c>
    </row>
    <row r="64" spans="1:13" ht="15.75" thickBot="1">
      <c r="A64" s="135"/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8"/>
    </row>
    <row r="65" spans="1:13" ht="18.75" customHeight="1" thickTop="1" thickBot="1">
      <c r="A65" s="27" t="s">
        <v>74</v>
      </c>
      <c r="B65" s="28">
        <v>31297.512311724</v>
      </c>
      <c r="C65" s="28">
        <v>27673.618294202901</v>
      </c>
      <c r="D65" s="28">
        <v>30098.345402700001</v>
      </c>
      <c r="E65" s="28">
        <v>31728.068628050001</v>
      </c>
      <c r="F65" s="28">
        <v>32963.365275880002</v>
      </c>
      <c r="G65" s="28">
        <v>35498.667530720006</v>
      </c>
      <c r="H65" s="28">
        <v>37455.367391740001</v>
      </c>
      <c r="I65" s="28">
        <v>37325.27350879</v>
      </c>
      <c r="J65" s="28">
        <v>36278.328291210004</v>
      </c>
      <c r="K65" s="28">
        <v>36881.438795920003</v>
      </c>
      <c r="L65" s="28">
        <v>34726.54888201</v>
      </c>
      <c r="M65" s="28">
        <v>37547.86264182</v>
      </c>
    </row>
    <row r="66" spans="1:13" ht="15.75" thickTop="1">
      <c r="A66" s="13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1:13">
      <c r="A67" s="13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pans="1:13" ht="16.5" thickBot="1">
      <c r="A68" s="125"/>
      <c r="B68" s="132" t="s">
        <v>73</v>
      </c>
      <c r="C68" s="24"/>
      <c r="D68" s="29"/>
      <c r="E68" s="29"/>
      <c r="F68" s="29"/>
      <c r="G68" s="29"/>
      <c r="H68" s="29"/>
      <c r="I68" s="29"/>
      <c r="J68" s="29"/>
      <c r="K68" s="29"/>
      <c r="L68" s="24"/>
      <c r="M68" s="24"/>
    </row>
    <row r="69" spans="1:13">
      <c r="A69" s="134"/>
      <c r="B69" s="211">
        <v>44927</v>
      </c>
      <c r="C69" s="211">
        <v>44958</v>
      </c>
      <c r="D69" s="211">
        <v>44986</v>
      </c>
      <c r="E69" s="211">
        <v>45017</v>
      </c>
      <c r="F69" s="211">
        <v>45047</v>
      </c>
      <c r="G69" s="211">
        <v>45078</v>
      </c>
      <c r="H69" s="211">
        <v>45108</v>
      </c>
      <c r="I69" s="211">
        <v>45139</v>
      </c>
      <c r="J69" s="211">
        <v>45170</v>
      </c>
      <c r="K69" s="211">
        <v>45200</v>
      </c>
      <c r="L69" s="211">
        <v>45231</v>
      </c>
      <c r="M69" s="217">
        <v>45261</v>
      </c>
    </row>
    <row r="70" spans="1:13" ht="15.75" thickBot="1">
      <c r="A70" s="135"/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8"/>
    </row>
    <row r="71" spans="1:13" ht="22.5" customHeight="1" thickTop="1" thickBot="1">
      <c r="A71" s="27" t="s">
        <v>74</v>
      </c>
      <c r="B71" s="28">
        <v>40243.040273840001</v>
      </c>
      <c r="C71" s="28">
        <v>38197.117545690002</v>
      </c>
      <c r="D71" s="28">
        <v>35688.728421150001</v>
      </c>
      <c r="E71" s="28">
        <v>34356.224494000002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</row>
    <row r="72" spans="1:13" ht="15.75" thickTop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</row>
    <row r="73" spans="1:13">
      <c r="A73" s="13" t="s">
        <v>71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1:13">
      <c r="A74" s="1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5" spans="1:13" ht="16.5" thickBot="1">
      <c r="A75" s="125"/>
      <c r="B75" s="132" t="s">
        <v>75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3">
      <c r="A76" s="134"/>
      <c r="B76" s="211">
        <v>44562</v>
      </c>
      <c r="C76" s="211">
        <v>44593</v>
      </c>
      <c r="D76" s="211">
        <v>44621</v>
      </c>
      <c r="E76" s="211">
        <v>44652</v>
      </c>
      <c r="F76" s="211">
        <v>44682</v>
      </c>
      <c r="G76" s="211">
        <v>44713</v>
      </c>
      <c r="H76" s="211">
        <v>44743</v>
      </c>
      <c r="I76" s="211">
        <v>44774</v>
      </c>
      <c r="J76" s="211">
        <v>44805</v>
      </c>
      <c r="K76" s="211">
        <v>44835</v>
      </c>
      <c r="L76" s="211">
        <v>44866</v>
      </c>
      <c r="M76" s="217">
        <v>44896</v>
      </c>
    </row>
    <row r="77" spans="1:13" ht="15.75" thickBot="1">
      <c r="A77" s="135"/>
      <c r="B77" s="212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8"/>
    </row>
    <row r="78" spans="1:13" ht="18.75" customHeight="1" thickTop="1" thickBot="1">
      <c r="A78" s="27" t="s">
        <v>68</v>
      </c>
      <c r="B78" s="28">
        <v>8063115</v>
      </c>
      <c r="C78" s="28">
        <v>8125195</v>
      </c>
      <c r="D78" s="28">
        <v>8307945</v>
      </c>
      <c r="E78" s="28">
        <v>8472395</v>
      </c>
      <c r="F78" s="28">
        <v>8831695</v>
      </c>
      <c r="G78" s="28">
        <v>9140095</v>
      </c>
      <c r="H78" s="28">
        <v>9501955</v>
      </c>
      <c r="I78" s="28">
        <v>9900065</v>
      </c>
      <c r="J78" s="28">
        <v>9815465</v>
      </c>
      <c r="K78" s="28">
        <v>9637170</v>
      </c>
      <c r="L78" s="28">
        <v>9795720</v>
      </c>
      <c r="M78" s="28">
        <v>9682570</v>
      </c>
    </row>
    <row r="79" spans="1:13" ht="15.75" thickTop="1">
      <c r="A79" s="13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</row>
    <row r="80" spans="1:13">
      <c r="A80" s="13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</row>
    <row r="81" spans="1:13" ht="16.5" thickBot="1">
      <c r="A81" s="125"/>
      <c r="B81" s="132" t="s">
        <v>75</v>
      </c>
      <c r="C81" s="24"/>
      <c r="D81" s="29"/>
      <c r="E81" s="29"/>
      <c r="F81" s="29"/>
      <c r="G81" s="29"/>
      <c r="H81" s="29"/>
      <c r="I81" s="29"/>
      <c r="J81" s="29"/>
      <c r="K81" s="29"/>
      <c r="L81" s="24"/>
      <c r="M81" s="24"/>
    </row>
    <row r="82" spans="1:13">
      <c r="A82" s="134"/>
      <c r="B82" s="211">
        <v>44927</v>
      </c>
      <c r="C82" s="211">
        <v>44958</v>
      </c>
      <c r="D82" s="211">
        <v>44986</v>
      </c>
      <c r="E82" s="211">
        <v>45017</v>
      </c>
      <c r="F82" s="211">
        <v>45047</v>
      </c>
      <c r="G82" s="211">
        <v>45078</v>
      </c>
      <c r="H82" s="211">
        <v>45108</v>
      </c>
      <c r="I82" s="211">
        <v>45139</v>
      </c>
      <c r="J82" s="211">
        <v>45170</v>
      </c>
      <c r="K82" s="211">
        <v>45200</v>
      </c>
      <c r="L82" s="211">
        <v>45231</v>
      </c>
      <c r="M82" s="217">
        <v>45261</v>
      </c>
    </row>
    <row r="83" spans="1:13" ht="15.75" thickBot="1">
      <c r="A83" s="135"/>
      <c r="B83" s="212"/>
      <c r="C83" s="212"/>
      <c r="D83" s="212"/>
      <c r="E83" s="212"/>
      <c r="F83" s="212"/>
      <c r="G83" s="212"/>
      <c r="H83" s="212"/>
      <c r="I83" s="212"/>
      <c r="J83" s="212"/>
      <c r="K83" s="212"/>
      <c r="L83" s="212"/>
      <c r="M83" s="218"/>
    </row>
    <row r="84" spans="1:13" ht="21.75" customHeight="1" thickTop="1" thickBot="1">
      <c r="A84" s="27" t="s">
        <v>68</v>
      </c>
      <c r="B84" s="28">
        <v>9242750</v>
      </c>
      <c r="C84" s="28">
        <v>9181925</v>
      </c>
      <c r="D84" s="28">
        <v>9460690</v>
      </c>
      <c r="E84" s="28">
        <v>9492290</v>
      </c>
      <c r="F84" s="28"/>
      <c r="G84" s="28"/>
      <c r="H84" s="28"/>
      <c r="I84" s="28"/>
      <c r="J84" s="28"/>
      <c r="K84" s="28"/>
      <c r="L84" s="28"/>
      <c r="M84" s="28"/>
    </row>
    <row r="85" spans="1:13" ht="15.75" thickTop="1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</row>
    <row r="86" spans="1:13">
      <c r="A86" s="13" t="s">
        <v>71</v>
      </c>
      <c r="B86" s="39"/>
      <c r="C86" s="39"/>
      <c r="D86" s="39"/>
      <c r="E86" s="39"/>
      <c r="F86" s="15"/>
      <c r="G86" s="15"/>
      <c r="H86" s="15"/>
      <c r="I86" s="15"/>
      <c r="J86" s="15"/>
      <c r="K86" s="15"/>
      <c r="L86" s="15"/>
      <c r="M86" s="15"/>
    </row>
    <row r="87" spans="1:1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</row>
    <row r="88" spans="1:1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</row>
    <row r="89" spans="1:1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</row>
    <row r="90" spans="1:1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</row>
    <row r="91" spans="1:1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</row>
    <row r="92" spans="1:1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</row>
    <row r="93" spans="1:1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</row>
  </sheetData>
  <mergeCells count="124">
    <mergeCell ref="H82:H83"/>
    <mergeCell ref="I82:I83"/>
    <mergeCell ref="J82:J83"/>
    <mergeCell ref="K82:K83"/>
    <mergeCell ref="L82:L83"/>
    <mergeCell ref="M82:M83"/>
    <mergeCell ref="B82:B83"/>
    <mergeCell ref="C82:C83"/>
    <mergeCell ref="D82:D83"/>
    <mergeCell ref="E82:E83"/>
    <mergeCell ref="F82:F83"/>
    <mergeCell ref="G82:G83"/>
    <mergeCell ref="H76:H77"/>
    <mergeCell ref="I76:I77"/>
    <mergeCell ref="J76:J77"/>
    <mergeCell ref="K76:K77"/>
    <mergeCell ref="L76:L77"/>
    <mergeCell ref="M76:M77"/>
    <mergeCell ref="B76:B77"/>
    <mergeCell ref="C76:C77"/>
    <mergeCell ref="D76:D77"/>
    <mergeCell ref="E76:E77"/>
    <mergeCell ref="F76:F77"/>
    <mergeCell ref="G76:G77"/>
    <mergeCell ref="H69:H70"/>
    <mergeCell ref="I69:I70"/>
    <mergeCell ref="J69:J70"/>
    <mergeCell ref="K69:K70"/>
    <mergeCell ref="L69:L70"/>
    <mergeCell ref="M69:M70"/>
    <mergeCell ref="B69:B70"/>
    <mergeCell ref="C69:C70"/>
    <mergeCell ref="D69:D70"/>
    <mergeCell ref="E69:E70"/>
    <mergeCell ref="F69:F70"/>
    <mergeCell ref="G69:G70"/>
    <mergeCell ref="K63:K64"/>
    <mergeCell ref="L63:L64"/>
    <mergeCell ref="M63:M64"/>
    <mergeCell ref="B63:B64"/>
    <mergeCell ref="C63:C64"/>
    <mergeCell ref="D63:D64"/>
    <mergeCell ref="E63:E64"/>
    <mergeCell ref="F63:F64"/>
    <mergeCell ref="G63:G64"/>
    <mergeCell ref="B52:B53"/>
    <mergeCell ref="C52:C53"/>
    <mergeCell ref="D52:D53"/>
    <mergeCell ref="E52:E53"/>
    <mergeCell ref="F52:F53"/>
    <mergeCell ref="G52:G53"/>
    <mergeCell ref="H63:H64"/>
    <mergeCell ref="I63:I64"/>
    <mergeCell ref="J63:J64"/>
    <mergeCell ref="M43:M44"/>
    <mergeCell ref="J34:J35"/>
    <mergeCell ref="K34:K35"/>
    <mergeCell ref="L34:L35"/>
    <mergeCell ref="M34:M35"/>
    <mergeCell ref="H52:H53"/>
    <mergeCell ref="I52:I53"/>
    <mergeCell ref="J52:J53"/>
    <mergeCell ref="K52:K53"/>
    <mergeCell ref="L52:L53"/>
    <mergeCell ref="M52:M53"/>
    <mergeCell ref="G25:G26"/>
    <mergeCell ref="H25:H26"/>
    <mergeCell ref="I25:I26"/>
    <mergeCell ref="J25:J26"/>
    <mergeCell ref="K25:K26"/>
    <mergeCell ref="L25:L26"/>
    <mergeCell ref="H43:H44"/>
    <mergeCell ref="I43:I44"/>
    <mergeCell ref="J43:J44"/>
    <mergeCell ref="K43:K44"/>
    <mergeCell ref="L43:L44"/>
    <mergeCell ref="L16:L17"/>
    <mergeCell ref="M16:M17"/>
    <mergeCell ref="A25:A26"/>
    <mergeCell ref="B25:B26"/>
    <mergeCell ref="C25:C26"/>
    <mergeCell ref="D25:D26"/>
    <mergeCell ref="E25:E26"/>
    <mergeCell ref="F25:F26"/>
    <mergeCell ref="B43:B44"/>
    <mergeCell ref="C43:C44"/>
    <mergeCell ref="D43:D44"/>
    <mergeCell ref="E43:E44"/>
    <mergeCell ref="F43:F44"/>
    <mergeCell ref="G43:G44"/>
    <mergeCell ref="M25:M26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M7:M8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J16:J17"/>
    <mergeCell ref="K16:K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3A3DC-ECE2-47E6-8EEE-052A71230501}">
  <dimension ref="A1:BQ72"/>
  <sheetViews>
    <sheetView showGridLines="0" zoomScale="90" zoomScaleNormal="90" workbookViewId="0"/>
  </sheetViews>
  <sheetFormatPr baseColWidth="10" defaultColWidth="11.42578125" defaultRowHeight="15"/>
  <cols>
    <col min="6" max="6" width="11.5703125" customWidth="1"/>
    <col min="7" max="7" width="10.42578125" customWidth="1"/>
    <col min="8" max="8" width="17.85546875" bestFit="1" customWidth="1"/>
    <col min="9" max="9" width="10.140625" customWidth="1"/>
    <col min="11" max="11" width="9.28515625" customWidth="1"/>
    <col min="12" max="12" width="11.5703125" customWidth="1"/>
    <col min="13" max="13" width="10.140625" customWidth="1"/>
    <col min="16" max="16" width="10.140625" customWidth="1"/>
    <col min="17" max="17" width="9.5703125" customWidth="1"/>
    <col min="20" max="20" width="10.7109375" customWidth="1"/>
    <col min="21" max="21" width="10.42578125" customWidth="1"/>
    <col min="22" max="22" width="11.7109375" customWidth="1"/>
    <col min="24" max="24" width="10" customWidth="1"/>
    <col min="25" max="25" width="11.28515625" customWidth="1"/>
    <col min="64" max="64" width="17.85546875" bestFit="1" customWidth="1"/>
  </cols>
  <sheetData>
    <row r="1" spans="1:69" ht="19.5">
      <c r="A1" s="6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15"/>
      <c r="O1" s="6" t="s">
        <v>0</v>
      </c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15"/>
      <c r="AC1" s="6" t="s">
        <v>0</v>
      </c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15"/>
      <c r="AQ1" s="6" t="s">
        <v>0</v>
      </c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E1" s="6" t="s">
        <v>0</v>
      </c>
      <c r="BF1" s="35"/>
      <c r="BG1" s="35"/>
      <c r="BH1" s="35"/>
      <c r="BI1" s="35"/>
      <c r="BJ1" s="35"/>
      <c r="BK1" s="35"/>
      <c r="BL1" s="35"/>
      <c r="BM1" s="35"/>
      <c r="BN1" s="15"/>
      <c r="BO1" s="15"/>
      <c r="BP1" s="15"/>
      <c r="BQ1" s="15"/>
    </row>
    <row r="2" spans="1:69" ht="19.5">
      <c r="A2" s="6" t="str">
        <f>+'Derivatives Summary'!A2</f>
        <v>APRIL OPERATIONAL HIGHLIGHTS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15"/>
      <c r="O2" s="6" t="str">
        <f>+A2</f>
        <v>APRIL OPERATIONAL HIGHLIGHTS</v>
      </c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15"/>
      <c r="AC2" s="6" t="str">
        <f>+O2</f>
        <v>APRIL OPERATIONAL HIGHLIGHTS</v>
      </c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15"/>
      <c r="AQ2" s="6" t="str">
        <f>+AC2</f>
        <v>APRIL OPERATIONAL HIGHLIGHTS</v>
      </c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E2" s="6" t="str">
        <f>+AQ2</f>
        <v>APRIL OPERATIONAL HIGHLIGHTS</v>
      </c>
      <c r="BF2" s="35"/>
      <c r="BG2" s="35"/>
      <c r="BH2" s="35"/>
      <c r="BI2" s="35"/>
      <c r="BJ2" s="35"/>
      <c r="BK2" s="35"/>
      <c r="BL2" s="35"/>
      <c r="BM2" s="35"/>
      <c r="BN2" s="15"/>
      <c r="BO2" s="15"/>
      <c r="BP2" s="15"/>
      <c r="BQ2" s="15"/>
    </row>
    <row r="3" spans="1:69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</row>
    <row r="4" spans="1:69" ht="18">
      <c r="A4" s="21" t="s">
        <v>64</v>
      </c>
      <c r="B4" s="21"/>
      <c r="C4" s="21"/>
      <c r="D4" s="21"/>
      <c r="E4" s="21"/>
      <c r="F4" s="40"/>
      <c r="G4" s="36"/>
      <c r="H4" s="36"/>
      <c r="I4" s="36"/>
      <c r="J4" s="36"/>
      <c r="K4" s="36"/>
      <c r="L4" s="36"/>
      <c r="M4" s="36"/>
      <c r="N4" s="15"/>
      <c r="O4" s="21" t="s">
        <v>64</v>
      </c>
      <c r="P4" s="21"/>
      <c r="Q4" s="21"/>
      <c r="R4" s="21"/>
      <c r="S4" s="21"/>
      <c r="T4" s="40"/>
      <c r="U4" s="36"/>
      <c r="V4" s="36"/>
      <c r="W4" s="36"/>
      <c r="X4" s="36"/>
      <c r="Y4" s="36"/>
      <c r="Z4" s="36"/>
      <c r="AA4" s="36"/>
      <c r="AB4" s="15"/>
      <c r="AC4" s="21" t="s">
        <v>64</v>
      </c>
      <c r="AD4" s="21"/>
      <c r="AE4" s="21"/>
      <c r="AF4" s="21"/>
      <c r="AG4" s="21"/>
      <c r="AH4" s="21"/>
      <c r="AI4" s="36"/>
      <c r="AJ4" s="36"/>
      <c r="AK4" s="36"/>
      <c r="AL4" s="36"/>
      <c r="AM4" s="36"/>
      <c r="AN4" s="36"/>
      <c r="AO4" s="36"/>
      <c r="AP4" s="15"/>
      <c r="AQ4" s="21" t="s">
        <v>64</v>
      </c>
      <c r="AR4" s="21"/>
      <c r="AS4" s="21"/>
      <c r="AT4" s="21"/>
      <c r="AU4" s="21"/>
      <c r="AV4" s="36"/>
      <c r="AW4" s="36"/>
      <c r="AX4" s="36"/>
      <c r="AY4" s="36"/>
      <c r="AZ4" s="36"/>
      <c r="BA4" s="36"/>
      <c r="BB4" s="36"/>
      <c r="BC4" s="15"/>
    </row>
    <row r="5" spans="1:69" ht="15.75" thickBo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41"/>
      <c r="Y5" s="15"/>
      <c r="Z5" s="15"/>
      <c r="AA5" s="15"/>
      <c r="AB5" s="15"/>
      <c r="AC5" s="15"/>
      <c r="AD5" s="41"/>
      <c r="AE5" s="15"/>
      <c r="AF5" s="15"/>
      <c r="AG5" s="15"/>
      <c r="AH5" s="41"/>
      <c r="AI5" s="15"/>
      <c r="AJ5" s="15"/>
      <c r="AK5" s="15"/>
      <c r="AL5" s="41"/>
      <c r="AM5" s="17"/>
      <c r="AN5" s="17"/>
      <c r="AO5" s="17"/>
      <c r="AP5" s="15"/>
      <c r="AQ5" s="15"/>
      <c r="AR5" s="15"/>
      <c r="AS5" s="15"/>
      <c r="AT5" s="15"/>
      <c r="AU5" s="15"/>
      <c r="AV5" s="41"/>
      <c r="AW5" s="15"/>
      <c r="AX5" s="15"/>
      <c r="AY5" s="15"/>
      <c r="AZ5" s="41"/>
      <c r="BA5" s="17"/>
      <c r="BB5" s="17"/>
      <c r="BC5" s="15"/>
      <c r="BE5" s="15"/>
      <c r="BF5" s="15"/>
      <c r="BG5" s="15"/>
      <c r="BH5" s="15"/>
      <c r="BI5" s="15"/>
      <c r="BJ5" s="15"/>
      <c r="BK5" s="15"/>
      <c r="BL5" s="15"/>
      <c r="BM5" s="15"/>
    </row>
    <row r="6" spans="1:69" ht="15.75" thickBot="1">
      <c r="A6" s="42"/>
      <c r="B6" s="219" t="s">
        <v>76</v>
      </c>
      <c r="C6" s="220"/>
      <c r="D6" s="220"/>
      <c r="E6" s="221"/>
      <c r="F6" s="219" t="s">
        <v>77</v>
      </c>
      <c r="G6" s="220"/>
      <c r="H6" s="220"/>
      <c r="I6" s="221"/>
      <c r="J6" s="219" t="s">
        <v>78</v>
      </c>
      <c r="K6" s="220"/>
      <c r="L6" s="220"/>
      <c r="M6" s="221"/>
      <c r="N6" s="13"/>
      <c r="O6" s="42"/>
      <c r="P6" s="219" t="s">
        <v>79</v>
      </c>
      <c r="Q6" s="220"/>
      <c r="R6" s="220"/>
      <c r="S6" s="221"/>
      <c r="T6" s="219" t="s">
        <v>80</v>
      </c>
      <c r="U6" s="220"/>
      <c r="V6" s="220"/>
      <c r="W6" s="221"/>
      <c r="X6" s="219" t="s">
        <v>81</v>
      </c>
      <c r="Y6" s="220"/>
      <c r="Z6" s="220"/>
      <c r="AA6" s="221"/>
      <c r="AB6" s="13"/>
      <c r="AC6" s="42"/>
      <c r="AD6" s="219" t="s">
        <v>82</v>
      </c>
      <c r="AE6" s="220"/>
      <c r="AF6" s="220"/>
      <c r="AG6" s="221"/>
      <c r="AH6" s="219" t="s">
        <v>83</v>
      </c>
      <c r="AI6" s="220"/>
      <c r="AJ6" s="220"/>
      <c r="AK6" s="221"/>
      <c r="AL6" s="219" t="s">
        <v>84</v>
      </c>
      <c r="AM6" s="220"/>
      <c r="AN6" s="220"/>
      <c r="AO6" s="221"/>
      <c r="AP6" s="13"/>
      <c r="AQ6" s="42"/>
      <c r="AR6" s="219" t="s">
        <v>85</v>
      </c>
      <c r="AS6" s="220"/>
      <c r="AT6" s="220"/>
      <c r="AU6" s="221"/>
      <c r="AV6" s="219" t="s">
        <v>86</v>
      </c>
      <c r="AW6" s="220"/>
      <c r="AX6" s="220"/>
      <c r="AY6" s="221"/>
      <c r="AZ6" s="219" t="s">
        <v>87</v>
      </c>
      <c r="BA6" s="220"/>
      <c r="BB6" s="220"/>
      <c r="BC6" s="221"/>
      <c r="BE6" s="42"/>
      <c r="BF6" s="219" t="s">
        <v>88</v>
      </c>
      <c r="BG6" s="220"/>
      <c r="BH6" s="220"/>
      <c r="BI6" s="221"/>
      <c r="BJ6" s="219" t="s">
        <v>89</v>
      </c>
      <c r="BK6" s="220"/>
      <c r="BL6" s="220"/>
      <c r="BM6" s="221"/>
    </row>
    <row r="7" spans="1:69" ht="25.5">
      <c r="A7" s="43"/>
      <c r="B7" s="222" t="s">
        <v>90</v>
      </c>
      <c r="C7" s="224" t="s">
        <v>91</v>
      </c>
      <c r="D7" s="226" t="s">
        <v>92</v>
      </c>
      <c r="E7" s="228" t="s">
        <v>93</v>
      </c>
      <c r="F7" s="222" t="s">
        <v>90</v>
      </c>
      <c r="G7" s="224" t="s">
        <v>91</v>
      </c>
      <c r="H7" s="226" t="s">
        <v>92</v>
      </c>
      <c r="I7" s="228" t="s">
        <v>93</v>
      </c>
      <c r="J7" s="222" t="s">
        <v>90</v>
      </c>
      <c r="K7" s="224" t="s">
        <v>91</v>
      </c>
      <c r="L7" s="226" t="s">
        <v>92</v>
      </c>
      <c r="M7" s="228" t="s">
        <v>93</v>
      </c>
      <c r="N7" s="44"/>
      <c r="O7" s="43"/>
      <c r="P7" s="222" t="s">
        <v>90</v>
      </c>
      <c r="Q7" s="224" t="s">
        <v>91</v>
      </c>
      <c r="R7" s="226" t="s">
        <v>92</v>
      </c>
      <c r="S7" s="228" t="s">
        <v>93</v>
      </c>
      <c r="T7" s="222" t="s">
        <v>90</v>
      </c>
      <c r="U7" s="224" t="s">
        <v>91</v>
      </c>
      <c r="V7" s="226" t="s">
        <v>92</v>
      </c>
      <c r="W7" s="228" t="s">
        <v>93</v>
      </c>
      <c r="X7" s="222" t="s">
        <v>90</v>
      </c>
      <c r="Y7" s="224" t="s">
        <v>91</v>
      </c>
      <c r="Z7" s="226" t="s">
        <v>92</v>
      </c>
      <c r="AA7" s="228" t="s">
        <v>93</v>
      </c>
      <c r="AB7" s="45"/>
      <c r="AC7" s="43"/>
      <c r="AD7" s="222" t="s">
        <v>90</v>
      </c>
      <c r="AE7" s="224" t="s">
        <v>91</v>
      </c>
      <c r="AF7" s="226" t="s">
        <v>92</v>
      </c>
      <c r="AG7" s="228" t="s">
        <v>93</v>
      </c>
      <c r="AH7" s="222" t="s">
        <v>90</v>
      </c>
      <c r="AI7" s="224" t="s">
        <v>91</v>
      </c>
      <c r="AJ7" s="226" t="s">
        <v>92</v>
      </c>
      <c r="AK7" s="228" t="s">
        <v>93</v>
      </c>
      <c r="AL7" s="222" t="s">
        <v>90</v>
      </c>
      <c r="AM7" s="224" t="s">
        <v>91</v>
      </c>
      <c r="AN7" s="226" t="s">
        <v>92</v>
      </c>
      <c r="AO7" s="228" t="s">
        <v>93</v>
      </c>
      <c r="AP7" s="13"/>
      <c r="AQ7" s="43"/>
      <c r="AR7" s="222" t="s">
        <v>90</v>
      </c>
      <c r="AS7" s="224" t="s">
        <v>91</v>
      </c>
      <c r="AT7" s="226" t="s">
        <v>92</v>
      </c>
      <c r="AU7" s="228" t="s">
        <v>93</v>
      </c>
      <c r="AV7" s="222" t="s">
        <v>90</v>
      </c>
      <c r="AW7" s="224" t="s">
        <v>91</v>
      </c>
      <c r="AX7" s="226" t="s">
        <v>92</v>
      </c>
      <c r="AY7" s="228" t="s">
        <v>93</v>
      </c>
      <c r="AZ7" s="222" t="s">
        <v>90</v>
      </c>
      <c r="BA7" s="224" t="s">
        <v>91</v>
      </c>
      <c r="BB7" s="226" t="s">
        <v>92</v>
      </c>
      <c r="BC7" s="228" t="s">
        <v>93</v>
      </c>
      <c r="BE7" s="43"/>
      <c r="BF7" s="46" t="s">
        <v>90</v>
      </c>
      <c r="BG7" s="47" t="s">
        <v>91</v>
      </c>
      <c r="BH7" s="48" t="s">
        <v>92</v>
      </c>
      <c r="BI7" s="49" t="s">
        <v>93</v>
      </c>
      <c r="BJ7" s="46" t="s">
        <v>90</v>
      </c>
      <c r="BK7" s="47" t="s">
        <v>91</v>
      </c>
      <c r="BL7" s="48" t="s">
        <v>92</v>
      </c>
      <c r="BM7" s="49" t="s">
        <v>93</v>
      </c>
    </row>
    <row r="8" spans="1:69" ht="15.75" customHeight="1" thickBot="1">
      <c r="A8" s="50"/>
      <c r="B8" s="223"/>
      <c r="C8" s="225"/>
      <c r="D8" s="227"/>
      <c r="E8" s="229"/>
      <c r="F8" s="223"/>
      <c r="G8" s="225"/>
      <c r="H8" s="227"/>
      <c r="I8" s="229"/>
      <c r="J8" s="223"/>
      <c r="K8" s="225"/>
      <c r="L8" s="227"/>
      <c r="M8" s="229"/>
      <c r="N8" s="33"/>
      <c r="O8" s="50"/>
      <c r="P8" s="223"/>
      <c r="Q8" s="225"/>
      <c r="R8" s="227"/>
      <c r="S8" s="229"/>
      <c r="T8" s="223"/>
      <c r="U8" s="225"/>
      <c r="V8" s="227"/>
      <c r="W8" s="229"/>
      <c r="X8" s="223"/>
      <c r="Y8" s="225"/>
      <c r="Z8" s="227"/>
      <c r="AA8" s="229"/>
      <c r="AB8" s="16"/>
      <c r="AC8" s="50"/>
      <c r="AD8" s="223"/>
      <c r="AE8" s="225"/>
      <c r="AF8" s="227"/>
      <c r="AG8" s="229"/>
      <c r="AH8" s="223"/>
      <c r="AI8" s="225"/>
      <c r="AJ8" s="227"/>
      <c r="AK8" s="229"/>
      <c r="AL8" s="223"/>
      <c r="AM8" s="225"/>
      <c r="AN8" s="227"/>
      <c r="AO8" s="229"/>
      <c r="AP8" s="16"/>
      <c r="AQ8" s="50"/>
      <c r="AR8" s="223"/>
      <c r="AS8" s="225"/>
      <c r="AT8" s="227"/>
      <c r="AU8" s="229"/>
      <c r="AV8" s="223"/>
      <c r="AW8" s="225"/>
      <c r="AX8" s="227"/>
      <c r="AY8" s="229"/>
      <c r="AZ8" s="223"/>
      <c r="BA8" s="225"/>
      <c r="BB8" s="227"/>
      <c r="BC8" s="229"/>
      <c r="BE8" s="50"/>
      <c r="BF8" s="51"/>
      <c r="BG8" s="52"/>
      <c r="BH8" s="53"/>
      <c r="BI8" s="54"/>
      <c r="BJ8" s="51"/>
      <c r="BK8" s="52"/>
      <c r="BL8" s="53"/>
      <c r="BM8" s="54"/>
    </row>
    <row r="9" spans="1:69">
      <c r="A9" s="55">
        <v>44562</v>
      </c>
      <c r="B9" s="56">
        <v>481</v>
      </c>
      <c r="C9" s="57">
        <v>251280</v>
      </c>
      <c r="D9" s="58">
        <v>52479.231667</v>
      </c>
      <c r="E9" s="59">
        <v>912740</v>
      </c>
      <c r="F9" s="56">
        <v>3</v>
      </c>
      <c r="G9" s="57">
        <v>250</v>
      </c>
      <c r="H9" s="58">
        <v>59.381999999999998</v>
      </c>
      <c r="I9" s="59">
        <v>100</v>
      </c>
      <c r="J9" s="56">
        <v>9672</v>
      </c>
      <c r="K9" s="57">
        <v>15216</v>
      </c>
      <c r="L9" s="58">
        <v>7997.8033699999996</v>
      </c>
      <c r="M9" s="59">
        <v>12087</v>
      </c>
      <c r="N9" s="13"/>
      <c r="O9" s="60">
        <v>44562</v>
      </c>
      <c r="P9" s="61">
        <v>0</v>
      </c>
      <c r="Q9" s="62">
        <v>0</v>
      </c>
      <c r="R9" s="63">
        <v>0</v>
      </c>
      <c r="S9" s="64">
        <v>0</v>
      </c>
      <c r="T9" s="61">
        <v>0</v>
      </c>
      <c r="U9" s="62">
        <v>0</v>
      </c>
      <c r="V9" s="63">
        <v>0</v>
      </c>
      <c r="W9" s="64">
        <v>0</v>
      </c>
      <c r="X9" s="61">
        <v>0</v>
      </c>
      <c r="Y9" s="62">
        <v>0</v>
      </c>
      <c r="Z9" s="63">
        <v>0</v>
      </c>
      <c r="AA9" s="64">
        <v>0</v>
      </c>
      <c r="AB9" s="16"/>
      <c r="AC9" s="60">
        <v>44562</v>
      </c>
      <c r="AD9" s="61">
        <v>0</v>
      </c>
      <c r="AE9" s="62">
        <v>0</v>
      </c>
      <c r="AF9" s="63">
        <v>0</v>
      </c>
      <c r="AG9" s="64">
        <v>0</v>
      </c>
      <c r="AH9" s="61">
        <v>0</v>
      </c>
      <c r="AI9" s="62">
        <v>0</v>
      </c>
      <c r="AJ9" s="63">
        <v>0</v>
      </c>
      <c r="AK9" s="64">
        <v>0</v>
      </c>
      <c r="AL9" s="61">
        <v>54</v>
      </c>
      <c r="AM9" s="62">
        <v>74</v>
      </c>
      <c r="AN9" s="63">
        <v>7.8867200000000004</v>
      </c>
      <c r="AO9" s="64">
        <v>7</v>
      </c>
      <c r="AP9" s="16"/>
      <c r="AQ9" s="60">
        <v>44562</v>
      </c>
      <c r="AR9" s="61">
        <v>0</v>
      </c>
      <c r="AS9" s="62">
        <v>0</v>
      </c>
      <c r="AT9" s="63">
        <v>0</v>
      </c>
      <c r="AU9" s="64">
        <v>0</v>
      </c>
      <c r="AV9" s="61">
        <v>0</v>
      </c>
      <c r="AW9" s="62">
        <v>0</v>
      </c>
      <c r="AX9" s="63">
        <v>0</v>
      </c>
      <c r="AY9" s="64">
        <v>5000</v>
      </c>
      <c r="AZ9" s="61">
        <v>0</v>
      </c>
      <c r="BA9" s="62">
        <v>0</v>
      </c>
      <c r="BB9" s="63">
        <v>0</v>
      </c>
      <c r="BC9" s="64">
        <v>0</v>
      </c>
      <c r="BE9" s="60">
        <v>44562</v>
      </c>
      <c r="BF9" s="65">
        <v>0</v>
      </c>
      <c r="BG9" s="66">
        <v>0</v>
      </c>
      <c r="BH9" s="67">
        <v>0</v>
      </c>
      <c r="BI9" s="68">
        <v>0</v>
      </c>
      <c r="BJ9" s="65">
        <v>0</v>
      </c>
      <c r="BK9" s="66">
        <v>0</v>
      </c>
      <c r="BL9" s="67">
        <v>0</v>
      </c>
      <c r="BM9" s="68">
        <v>0</v>
      </c>
    </row>
    <row r="10" spans="1:69">
      <c r="A10" s="55">
        <v>44593</v>
      </c>
      <c r="B10" s="56">
        <v>259</v>
      </c>
      <c r="C10" s="57">
        <v>971202</v>
      </c>
      <c r="D10" s="58">
        <v>201110.89007600001</v>
      </c>
      <c r="E10" s="59">
        <v>894863</v>
      </c>
      <c r="F10" s="56">
        <v>0</v>
      </c>
      <c r="G10" s="57">
        <v>0</v>
      </c>
      <c r="H10" s="58">
        <v>0</v>
      </c>
      <c r="I10" s="59">
        <v>100</v>
      </c>
      <c r="J10" s="56">
        <v>10512</v>
      </c>
      <c r="K10" s="57">
        <v>17014</v>
      </c>
      <c r="L10" s="58">
        <v>8891.0321700000004</v>
      </c>
      <c r="M10" s="59">
        <v>12748</v>
      </c>
      <c r="N10" s="15"/>
      <c r="O10" s="60">
        <v>44593</v>
      </c>
      <c r="P10" s="61">
        <v>0</v>
      </c>
      <c r="Q10" s="62">
        <v>0</v>
      </c>
      <c r="R10" s="63">
        <v>0</v>
      </c>
      <c r="S10" s="64">
        <v>0</v>
      </c>
      <c r="T10" s="61">
        <v>0</v>
      </c>
      <c r="U10" s="62">
        <v>0</v>
      </c>
      <c r="V10" s="63">
        <v>0</v>
      </c>
      <c r="W10" s="64">
        <v>0</v>
      </c>
      <c r="X10" s="61">
        <v>0</v>
      </c>
      <c r="Y10" s="62">
        <v>0</v>
      </c>
      <c r="Z10" s="63">
        <v>0</v>
      </c>
      <c r="AA10" s="64">
        <v>0</v>
      </c>
      <c r="AB10" s="15"/>
      <c r="AC10" s="60">
        <v>44593</v>
      </c>
      <c r="AD10" s="61">
        <v>0</v>
      </c>
      <c r="AE10" s="62">
        <v>0</v>
      </c>
      <c r="AF10" s="63">
        <v>0</v>
      </c>
      <c r="AG10" s="64">
        <v>0</v>
      </c>
      <c r="AH10" s="61">
        <v>0</v>
      </c>
      <c r="AI10" s="62">
        <v>0</v>
      </c>
      <c r="AJ10" s="63">
        <v>0</v>
      </c>
      <c r="AK10" s="64">
        <v>0</v>
      </c>
      <c r="AL10" s="61">
        <v>122</v>
      </c>
      <c r="AM10" s="62">
        <v>160</v>
      </c>
      <c r="AN10" s="63">
        <v>16.889420000000001</v>
      </c>
      <c r="AO10" s="64">
        <v>7</v>
      </c>
      <c r="AP10" s="15"/>
      <c r="AQ10" s="60">
        <v>44593</v>
      </c>
      <c r="AR10" s="61">
        <v>0</v>
      </c>
      <c r="AS10" s="62">
        <v>0</v>
      </c>
      <c r="AT10" s="63">
        <v>0</v>
      </c>
      <c r="AU10" s="64">
        <v>0</v>
      </c>
      <c r="AV10" s="61">
        <v>4</v>
      </c>
      <c r="AW10" s="62">
        <v>800</v>
      </c>
      <c r="AX10" s="63">
        <v>86.637500000000003</v>
      </c>
      <c r="AY10" s="64">
        <v>5200</v>
      </c>
      <c r="AZ10" s="61">
        <v>0</v>
      </c>
      <c r="BA10" s="62">
        <v>0</v>
      </c>
      <c r="BB10" s="63">
        <v>0</v>
      </c>
      <c r="BC10" s="64">
        <v>0</v>
      </c>
      <c r="BE10" s="60">
        <v>44593</v>
      </c>
      <c r="BF10" s="56">
        <v>0</v>
      </c>
      <c r="BG10" s="57">
        <v>0</v>
      </c>
      <c r="BH10" s="58">
        <v>0</v>
      </c>
      <c r="BI10" s="59">
        <v>0</v>
      </c>
      <c r="BJ10" s="56">
        <v>0</v>
      </c>
      <c r="BK10" s="57">
        <v>0</v>
      </c>
      <c r="BL10" s="58">
        <v>0</v>
      </c>
      <c r="BM10" s="59">
        <v>0</v>
      </c>
    </row>
    <row r="11" spans="1:69">
      <c r="A11" s="55">
        <v>44621</v>
      </c>
      <c r="B11" s="56">
        <v>463</v>
      </c>
      <c r="C11" s="57">
        <v>621299</v>
      </c>
      <c r="D11" s="58">
        <v>132248.464374</v>
      </c>
      <c r="E11" s="59">
        <v>754915</v>
      </c>
      <c r="F11" s="56">
        <v>0</v>
      </c>
      <c r="G11" s="57">
        <v>0</v>
      </c>
      <c r="H11" s="58">
        <v>0</v>
      </c>
      <c r="I11" s="59">
        <v>100</v>
      </c>
      <c r="J11" s="56">
        <v>19268</v>
      </c>
      <c r="K11" s="57">
        <v>62493</v>
      </c>
      <c r="L11" s="58">
        <v>33573.392549999997</v>
      </c>
      <c r="M11" s="59">
        <v>12421</v>
      </c>
      <c r="N11" s="15"/>
      <c r="O11" s="60">
        <v>44621</v>
      </c>
      <c r="P11" s="61">
        <v>0</v>
      </c>
      <c r="Q11" s="62">
        <v>0</v>
      </c>
      <c r="R11" s="63">
        <v>0</v>
      </c>
      <c r="S11" s="64">
        <v>0</v>
      </c>
      <c r="T11" s="61">
        <v>0</v>
      </c>
      <c r="U11" s="62">
        <v>0</v>
      </c>
      <c r="V11" s="63">
        <v>0</v>
      </c>
      <c r="W11" s="64">
        <v>0</v>
      </c>
      <c r="X11" s="61">
        <v>0</v>
      </c>
      <c r="Y11" s="62">
        <v>0</v>
      </c>
      <c r="Z11" s="63">
        <v>0</v>
      </c>
      <c r="AA11" s="64">
        <v>0</v>
      </c>
      <c r="AB11" s="15"/>
      <c r="AC11" s="60">
        <v>44621</v>
      </c>
      <c r="AD11" s="61">
        <v>0</v>
      </c>
      <c r="AE11" s="62">
        <v>0</v>
      </c>
      <c r="AF11" s="63">
        <v>0</v>
      </c>
      <c r="AG11" s="64">
        <v>0</v>
      </c>
      <c r="AH11" s="61">
        <v>0</v>
      </c>
      <c r="AI11" s="62">
        <v>0</v>
      </c>
      <c r="AJ11" s="63">
        <v>0</v>
      </c>
      <c r="AK11" s="64">
        <v>0</v>
      </c>
      <c r="AL11" s="61">
        <v>83</v>
      </c>
      <c r="AM11" s="62">
        <v>134</v>
      </c>
      <c r="AN11" s="63">
        <v>14.347020000000001</v>
      </c>
      <c r="AO11" s="64">
        <v>11</v>
      </c>
      <c r="AP11" s="15"/>
      <c r="AQ11" s="60">
        <v>44621</v>
      </c>
      <c r="AR11" s="61">
        <v>0</v>
      </c>
      <c r="AS11" s="62">
        <v>0</v>
      </c>
      <c r="AT11" s="63">
        <v>0</v>
      </c>
      <c r="AU11" s="64">
        <v>0</v>
      </c>
      <c r="AV11" s="61">
        <v>6</v>
      </c>
      <c r="AW11" s="62">
        <v>10100</v>
      </c>
      <c r="AX11" s="63">
        <v>1063.4775</v>
      </c>
      <c r="AY11" s="64">
        <v>4000</v>
      </c>
      <c r="AZ11" s="61">
        <v>0</v>
      </c>
      <c r="BA11" s="62">
        <v>0</v>
      </c>
      <c r="BB11" s="63">
        <v>0</v>
      </c>
      <c r="BC11" s="64">
        <v>0</v>
      </c>
      <c r="BE11" s="60">
        <v>44621</v>
      </c>
      <c r="BF11" s="56">
        <v>0</v>
      </c>
      <c r="BG11" s="57">
        <v>0</v>
      </c>
      <c r="BH11" s="58">
        <v>0</v>
      </c>
      <c r="BI11" s="59">
        <v>0</v>
      </c>
      <c r="BJ11" s="56">
        <v>0</v>
      </c>
      <c r="BK11" s="57">
        <v>0</v>
      </c>
      <c r="BL11" s="58">
        <v>0</v>
      </c>
      <c r="BM11" s="59">
        <v>0</v>
      </c>
    </row>
    <row r="12" spans="1:69">
      <c r="A12" s="55">
        <v>44652</v>
      </c>
      <c r="B12" s="56">
        <v>308</v>
      </c>
      <c r="C12" s="57">
        <v>162294</v>
      </c>
      <c r="D12" s="58">
        <v>33417.597272999999</v>
      </c>
      <c r="E12" s="59">
        <v>846588</v>
      </c>
      <c r="F12" s="56">
        <v>0</v>
      </c>
      <c r="G12" s="57">
        <v>0</v>
      </c>
      <c r="H12" s="58">
        <v>0</v>
      </c>
      <c r="I12" s="59">
        <v>100</v>
      </c>
      <c r="J12" s="56">
        <v>8940</v>
      </c>
      <c r="K12" s="57">
        <v>15176</v>
      </c>
      <c r="L12" s="58">
        <v>8255.6665200000007</v>
      </c>
      <c r="M12" s="59">
        <v>12578</v>
      </c>
      <c r="N12" s="15"/>
      <c r="O12" s="60">
        <v>44652</v>
      </c>
      <c r="P12" s="61">
        <v>0</v>
      </c>
      <c r="Q12" s="62">
        <v>0</v>
      </c>
      <c r="R12" s="63">
        <v>0</v>
      </c>
      <c r="S12" s="64">
        <v>0</v>
      </c>
      <c r="T12" s="61">
        <v>0</v>
      </c>
      <c r="U12" s="62">
        <v>0</v>
      </c>
      <c r="V12" s="63">
        <v>0</v>
      </c>
      <c r="W12" s="64">
        <v>0</v>
      </c>
      <c r="X12" s="61">
        <v>0</v>
      </c>
      <c r="Y12" s="62">
        <v>0</v>
      </c>
      <c r="Z12" s="63">
        <v>0</v>
      </c>
      <c r="AA12" s="64">
        <v>0</v>
      </c>
      <c r="AB12" s="15"/>
      <c r="AC12" s="60">
        <v>44652</v>
      </c>
      <c r="AD12" s="61">
        <v>0</v>
      </c>
      <c r="AE12" s="62">
        <v>0</v>
      </c>
      <c r="AF12" s="63">
        <v>0</v>
      </c>
      <c r="AG12" s="64">
        <v>0</v>
      </c>
      <c r="AH12" s="61">
        <v>0</v>
      </c>
      <c r="AI12" s="62">
        <v>0</v>
      </c>
      <c r="AJ12" s="63">
        <v>0</v>
      </c>
      <c r="AK12" s="64">
        <v>0</v>
      </c>
      <c r="AL12" s="61">
        <v>40</v>
      </c>
      <c r="AM12" s="62">
        <v>48</v>
      </c>
      <c r="AN12" s="63">
        <v>5.2122000000000002</v>
      </c>
      <c r="AO12" s="64">
        <v>3</v>
      </c>
      <c r="AP12" s="15"/>
      <c r="AQ12" s="60">
        <v>44652</v>
      </c>
      <c r="AR12" s="61">
        <v>0</v>
      </c>
      <c r="AS12" s="62">
        <v>0</v>
      </c>
      <c r="AT12" s="63">
        <v>0</v>
      </c>
      <c r="AU12" s="64">
        <v>0</v>
      </c>
      <c r="AV12" s="61">
        <v>8</v>
      </c>
      <c r="AW12" s="62">
        <v>2500</v>
      </c>
      <c r="AX12" s="63">
        <v>257.04000000000002</v>
      </c>
      <c r="AY12" s="64">
        <v>5600</v>
      </c>
      <c r="AZ12" s="61">
        <v>0</v>
      </c>
      <c r="BA12" s="62">
        <v>0</v>
      </c>
      <c r="BB12" s="63">
        <v>0</v>
      </c>
      <c r="BC12" s="64">
        <v>0</v>
      </c>
      <c r="BE12" s="60">
        <v>44652</v>
      </c>
      <c r="BF12" s="56">
        <v>0</v>
      </c>
      <c r="BG12" s="57">
        <v>0</v>
      </c>
      <c r="BH12" s="58">
        <v>0</v>
      </c>
      <c r="BI12" s="59">
        <v>0</v>
      </c>
      <c r="BJ12" s="56">
        <v>0</v>
      </c>
      <c r="BK12" s="57">
        <v>0</v>
      </c>
      <c r="BL12" s="58">
        <v>0</v>
      </c>
      <c r="BM12" s="59">
        <v>0</v>
      </c>
    </row>
    <row r="13" spans="1:69">
      <c r="A13" s="55">
        <v>44682</v>
      </c>
      <c r="B13" s="56">
        <v>281</v>
      </c>
      <c r="C13" s="57">
        <v>409227</v>
      </c>
      <c r="D13" s="58">
        <v>82912.003328999999</v>
      </c>
      <c r="E13" s="59">
        <v>1025410</v>
      </c>
      <c r="F13" s="56">
        <v>2</v>
      </c>
      <c r="G13" s="57">
        <v>150</v>
      </c>
      <c r="H13" s="58">
        <v>32.725000000000001</v>
      </c>
      <c r="I13" s="59">
        <v>50</v>
      </c>
      <c r="J13" s="56">
        <v>12432</v>
      </c>
      <c r="K13" s="57">
        <v>20343</v>
      </c>
      <c r="L13" s="58">
        <v>10281.360269999999</v>
      </c>
      <c r="M13" s="59">
        <v>13964</v>
      </c>
      <c r="N13" s="69"/>
      <c r="O13" s="60">
        <v>44682</v>
      </c>
      <c r="P13" s="61">
        <v>0</v>
      </c>
      <c r="Q13" s="62">
        <v>0</v>
      </c>
      <c r="R13" s="63">
        <v>0</v>
      </c>
      <c r="S13" s="64">
        <v>0</v>
      </c>
      <c r="T13" s="61">
        <v>0</v>
      </c>
      <c r="U13" s="62">
        <v>0</v>
      </c>
      <c r="V13" s="63">
        <v>0</v>
      </c>
      <c r="W13" s="64">
        <v>0</v>
      </c>
      <c r="X13" s="61">
        <v>0</v>
      </c>
      <c r="Y13" s="62">
        <v>0</v>
      </c>
      <c r="Z13" s="63">
        <v>0</v>
      </c>
      <c r="AA13" s="64">
        <v>0</v>
      </c>
      <c r="AB13" s="69"/>
      <c r="AC13" s="60">
        <v>44682</v>
      </c>
      <c r="AD13" s="61">
        <v>0</v>
      </c>
      <c r="AE13" s="62">
        <v>0</v>
      </c>
      <c r="AF13" s="63">
        <v>0</v>
      </c>
      <c r="AG13" s="64">
        <v>0</v>
      </c>
      <c r="AH13" s="61">
        <v>0</v>
      </c>
      <c r="AI13" s="62">
        <v>0</v>
      </c>
      <c r="AJ13" s="63">
        <v>0</v>
      </c>
      <c r="AK13" s="64">
        <v>0</v>
      </c>
      <c r="AL13" s="61">
        <v>32</v>
      </c>
      <c r="AM13" s="62">
        <v>54</v>
      </c>
      <c r="AN13" s="63">
        <v>5.3738200000000003</v>
      </c>
      <c r="AO13" s="64">
        <v>1</v>
      </c>
      <c r="AP13" s="69"/>
      <c r="AQ13" s="60">
        <v>44682</v>
      </c>
      <c r="AR13" s="61">
        <v>0</v>
      </c>
      <c r="AS13" s="62">
        <v>0</v>
      </c>
      <c r="AT13" s="63">
        <v>0</v>
      </c>
      <c r="AU13" s="64">
        <v>0</v>
      </c>
      <c r="AV13" s="61">
        <v>4</v>
      </c>
      <c r="AW13" s="62">
        <v>2000</v>
      </c>
      <c r="AX13" s="63">
        <v>205.4375</v>
      </c>
      <c r="AY13" s="64">
        <v>5600</v>
      </c>
      <c r="AZ13" s="61">
        <v>0</v>
      </c>
      <c r="BA13" s="62">
        <v>0</v>
      </c>
      <c r="BB13" s="63">
        <v>0</v>
      </c>
      <c r="BC13" s="64">
        <v>0</v>
      </c>
      <c r="BE13" s="60">
        <v>44682</v>
      </c>
      <c r="BF13" s="56">
        <v>0</v>
      </c>
      <c r="BG13" s="57">
        <v>0</v>
      </c>
      <c r="BH13" s="58">
        <v>0</v>
      </c>
      <c r="BI13" s="59">
        <v>0</v>
      </c>
      <c r="BJ13" s="56">
        <v>0</v>
      </c>
      <c r="BK13" s="57">
        <v>0</v>
      </c>
      <c r="BL13" s="58">
        <v>0</v>
      </c>
      <c r="BM13" s="59">
        <v>0</v>
      </c>
    </row>
    <row r="14" spans="1:69">
      <c r="A14" s="55">
        <v>44713</v>
      </c>
      <c r="B14" s="56">
        <v>423</v>
      </c>
      <c r="C14" s="57">
        <v>1882091</v>
      </c>
      <c r="D14" s="58">
        <v>376409.84658299998</v>
      </c>
      <c r="E14" s="59">
        <v>1020890</v>
      </c>
      <c r="F14" s="56">
        <v>1</v>
      </c>
      <c r="G14" s="57">
        <v>50</v>
      </c>
      <c r="H14" s="58">
        <v>10.7475</v>
      </c>
      <c r="I14" s="59">
        <v>100</v>
      </c>
      <c r="J14" s="56">
        <v>15615</v>
      </c>
      <c r="K14" s="57">
        <v>45610</v>
      </c>
      <c r="L14" s="58">
        <v>22188.585920000001</v>
      </c>
      <c r="M14" s="59">
        <v>14950</v>
      </c>
      <c r="N14" s="69"/>
      <c r="O14" s="60">
        <v>44713</v>
      </c>
      <c r="P14" s="61">
        <v>0</v>
      </c>
      <c r="Q14" s="62">
        <v>0</v>
      </c>
      <c r="R14" s="63">
        <v>0</v>
      </c>
      <c r="S14" s="64">
        <v>0</v>
      </c>
      <c r="T14" s="61">
        <v>0</v>
      </c>
      <c r="U14" s="62">
        <v>0</v>
      </c>
      <c r="V14" s="63">
        <v>0</v>
      </c>
      <c r="W14" s="64">
        <v>0</v>
      </c>
      <c r="X14" s="61">
        <v>0</v>
      </c>
      <c r="Y14" s="62">
        <v>0</v>
      </c>
      <c r="Z14" s="63">
        <v>0</v>
      </c>
      <c r="AA14" s="64">
        <v>0</v>
      </c>
      <c r="AB14" s="69"/>
      <c r="AC14" s="60">
        <v>44713</v>
      </c>
      <c r="AD14" s="61">
        <v>0</v>
      </c>
      <c r="AE14" s="62">
        <v>0</v>
      </c>
      <c r="AF14" s="63">
        <v>0</v>
      </c>
      <c r="AG14" s="64">
        <v>0</v>
      </c>
      <c r="AH14" s="61">
        <v>0</v>
      </c>
      <c r="AI14" s="62">
        <v>0</v>
      </c>
      <c r="AJ14" s="63">
        <v>0</v>
      </c>
      <c r="AK14" s="64">
        <v>0</v>
      </c>
      <c r="AL14" s="61">
        <v>21</v>
      </c>
      <c r="AM14" s="62">
        <v>24</v>
      </c>
      <c r="AN14" s="63">
        <v>2.3496000000000001</v>
      </c>
      <c r="AO14" s="64">
        <v>2</v>
      </c>
      <c r="AP14" s="69"/>
      <c r="AQ14" s="60">
        <v>44713</v>
      </c>
      <c r="AR14" s="61">
        <v>0</v>
      </c>
      <c r="AS14" s="62">
        <v>0</v>
      </c>
      <c r="AT14" s="63">
        <v>0</v>
      </c>
      <c r="AU14" s="64">
        <v>0</v>
      </c>
      <c r="AV14" s="61">
        <v>9</v>
      </c>
      <c r="AW14" s="62">
        <v>8700</v>
      </c>
      <c r="AX14" s="63">
        <v>897.21249999999998</v>
      </c>
      <c r="AY14" s="64">
        <v>2500</v>
      </c>
      <c r="AZ14" s="61">
        <v>0</v>
      </c>
      <c r="BA14" s="62">
        <v>0</v>
      </c>
      <c r="BB14" s="63">
        <v>0</v>
      </c>
      <c r="BC14" s="64">
        <v>0</v>
      </c>
      <c r="BE14" s="60">
        <v>44713</v>
      </c>
      <c r="BF14" s="56">
        <v>0</v>
      </c>
      <c r="BG14" s="57">
        <v>0</v>
      </c>
      <c r="BH14" s="58">
        <v>0</v>
      </c>
      <c r="BI14" s="59">
        <v>0</v>
      </c>
      <c r="BJ14" s="56">
        <v>0</v>
      </c>
      <c r="BK14" s="57">
        <v>0</v>
      </c>
      <c r="BL14" s="58">
        <v>0</v>
      </c>
      <c r="BM14" s="59">
        <v>0</v>
      </c>
    </row>
    <row r="15" spans="1:69">
      <c r="A15" s="55">
        <v>44743</v>
      </c>
      <c r="B15" s="56">
        <v>287</v>
      </c>
      <c r="C15" s="57">
        <v>190538</v>
      </c>
      <c r="D15" s="58">
        <v>39871.925947000003</v>
      </c>
      <c r="E15" s="59">
        <v>1149806</v>
      </c>
      <c r="F15" s="56">
        <v>0</v>
      </c>
      <c r="G15" s="57">
        <v>0</v>
      </c>
      <c r="H15" s="58">
        <v>0</v>
      </c>
      <c r="I15" s="59">
        <v>100</v>
      </c>
      <c r="J15" s="56">
        <v>10116</v>
      </c>
      <c r="K15" s="57">
        <v>13825</v>
      </c>
      <c r="L15" s="58">
        <v>6554.2025400000002</v>
      </c>
      <c r="M15" s="59">
        <v>16289</v>
      </c>
      <c r="N15" s="69"/>
      <c r="O15" s="60">
        <v>44743</v>
      </c>
      <c r="P15" s="61">
        <v>0</v>
      </c>
      <c r="Q15" s="62">
        <v>0</v>
      </c>
      <c r="R15" s="63">
        <v>0</v>
      </c>
      <c r="S15" s="64">
        <v>0</v>
      </c>
      <c r="T15" s="61">
        <v>0</v>
      </c>
      <c r="U15" s="62">
        <v>0</v>
      </c>
      <c r="V15" s="63">
        <v>0</v>
      </c>
      <c r="W15" s="64">
        <v>0</v>
      </c>
      <c r="X15" s="61">
        <v>0</v>
      </c>
      <c r="Y15" s="62">
        <v>0</v>
      </c>
      <c r="Z15" s="63">
        <v>0</v>
      </c>
      <c r="AA15" s="64">
        <v>0</v>
      </c>
      <c r="AB15" s="69"/>
      <c r="AC15" s="60">
        <v>44743</v>
      </c>
      <c r="AD15" s="61">
        <v>0</v>
      </c>
      <c r="AE15" s="62">
        <v>0</v>
      </c>
      <c r="AF15" s="63">
        <v>0</v>
      </c>
      <c r="AG15" s="64">
        <v>0</v>
      </c>
      <c r="AH15" s="61">
        <v>0</v>
      </c>
      <c r="AI15" s="62">
        <v>0</v>
      </c>
      <c r="AJ15" s="63">
        <v>0</v>
      </c>
      <c r="AK15" s="64">
        <v>0</v>
      </c>
      <c r="AL15" s="61">
        <v>20</v>
      </c>
      <c r="AM15" s="62">
        <v>20</v>
      </c>
      <c r="AN15" s="63">
        <v>1.89256</v>
      </c>
      <c r="AO15" s="64">
        <v>4</v>
      </c>
      <c r="AP15" s="69"/>
      <c r="AQ15" s="60">
        <v>44743</v>
      </c>
      <c r="AR15" s="61">
        <v>0</v>
      </c>
      <c r="AS15" s="62">
        <v>0</v>
      </c>
      <c r="AT15" s="63">
        <v>0</v>
      </c>
      <c r="AU15" s="64">
        <v>0</v>
      </c>
      <c r="AV15" s="61">
        <v>1</v>
      </c>
      <c r="AW15" s="62">
        <v>5</v>
      </c>
      <c r="AX15" s="63">
        <v>0.51900000000000002</v>
      </c>
      <c r="AY15" s="64">
        <v>2505</v>
      </c>
      <c r="AZ15" s="61">
        <v>0</v>
      </c>
      <c r="BA15" s="62">
        <v>0</v>
      </c>
      <c r="BB15" s="63">
        <v>0</v>
      </c>
      <c r="BC15" s="64">
        <v>0</v>
      </c>
      <c r="BE15" s="60">
        <v>44743</v>
      </c>
      <c r="BF15" s="56">
        <v>0</v>
      </c>
      <c r="BG15" s="57">
        <v>0</v>
      </c>
      <c r="BH15" s="58">
        <v>0</v>
      </c>
      <c r="BI15" s="59">
        <v>0</v>
      </c>
      <c r="BJ15" s="56">
        <v>0</v>
      </c>
      <c r="BK15" s="57">
        <v>0</v>
      </c>
      <c r="BL15" s="58">
        <v>0</v>
      </c>
      <c r="BM15" s="59">
        <v>0</v>
      </c>
    </row>
    <row r="16" spans="1:69">
      <c r="A16" s="55">
        <v>44774</v>
      </c>
      <c r="B16" s="56">
        <v>314</v>
      </c>
      <c r="C16" s="57">
        <v>278770</v>
      </c>
      <c r="D16" s="58">
        <v>57235.894055999997</v>
      </c>
      <c r="E16" s="59">
        <v>1288430</v>
      </c>
      <c r="F16" s="56">
        <v>2</v>
      </c>
      <c r="G16" s="57">
        <v>150</v>
      </c>
      <c r="H16" s="58">
        <v>30.862500000000001</v>
      </c>
      <c r="I16" s="59">
        <v>250</v>
      </c>
      <c r="J16" s="56">
        <v>12271</v>
      </c>
      <c r="K16" s="57">
        <v>17456</v>
      </c>
      <c r="L16" s="58">
        <v>8310.9250800000009</v>
      </c>
      <c r="M16" s="59">
        <v>16394</v>
      </c>
      <c r="N16" s="69"/>
      <c r="O16" s="55">
        <v>44774</v>
      </c>
      <c r="P16" s="56">
        <v>0</v>
      </c>
      <c r="Q16" s="57">
        <v>0</v>
      </c>
      <c r="R16" s="58">
        <v>0</v>
      </c>
      <c r="S16" s="59">
        <v>0</v>
      </c>
      <c r="T16" s="56">
        <v>0</v>
      </c>
      <c r="U16" s="57">
        <v>0</v>
      </c>
      <c r="V16" s="58">
        <v>0</v>
      </c>
      <c r="W16" s="59">
        <v>0</v>
      </c>
      <c r="X16" s="56">
        <v>0</v>
      </c>
      <c r="Y16" s="57">
        <v>0</v>
      </c>
      <c r="Z16" s="58">
        <v>0</v>
      </c>
      <c r="AA16" s="59">
        <v>0</v>
      </c>
      <c r="AB16" s="69"/>
      <c r="AC16" s="55">
        <v>44774</v>
      </c>
      <c r="AD16" s="56">
        <v>0</v>
      </c>
      <c r="AE16" s="57">
        <v>0</v>
      </c>
      <c r="AF16" s="58">
        <v>0</v>
      </c>
      <c r="AG16" s="59">
        <v>0</v>
      </c>
      <c r="AH16" s="56">
        <v>0</v>
      </c>
      <c r="AI16" s="57">
        <v>0</v>
      </c>
      <c r="AJ16" s="58">
        <v>0</v>
      </c>
      <c r="AK16" s="59">
        <v>0</v>
      </c>
      <c r="AL16" s="56">
        <v>51</v>
      </c>
      <c r="AM16" s="57">
        <v>67</v>
      </c>
      <c r="AN16" s="58">
        <v>6.3304999999999998</v>
      </c>
      <c r="AO16" s="59">
        <v>26</v>
      </c>
      <c r="AP16" s="69"/>
      <c r="AQ16" s="55">
        <v>44774</v>
      </c>
      <c r="AR16" s="56">
        <v>0</v>
      </c>
      <c r="AS16" s="57">
        <v>0</v>
      </c>
      <c r="AT16" s="58">
        <v>0</v>
      </c>
      <c r="AU16" s="59">
        <v>0</v>
      </c>
      <c r="AV16" s="56">
        <v>0</v>
      </c>
      <c r="AW16" s="57">
        <v>0</v>
      </c>
      <c r="AX16" s="58">
        <v>0</v>
      </c>
      <c r="AY16" s="59">
        <v>2505</v>
      </c>
      <c r="AZ16" s="56">
        <v>0</v>
      </c>
      <c r="BA16" s="57">
        <v>0</v>
      </c>
      <c r="BB16" s="58">
        <v>0</v>
      </c>
      <c r="BC16" s="59">
        <v>0</v>
      </c>
      <c r="BE16" s="55">
        <v>44774</v>
      </c>
      <c r="BF16" s="56">
        <v>0</v>
      </c>
      <c r="BG16" s="56">
        <v>0</v>
      </c>
      <c r="BH16" s="56">
        <v>0</v>
      </c>
      <c r="BI16" s="59">
        <v>0</v>
      </c>
      <c r="BJ16" s="56">
        <v>0</v>
      </c>
      <c r="BK16" s="56">
        <v>0</v>
      </c>
      <c r="BL16" s="56">
        <v>0</v>
      </c>
      <c r="BM16" s="59">
        <v>0</v>
      </c>
    </row>
    <row r="17" spans="1:69">
      <c r="A17" s="55">
        <v>44805</v>
      </c>
      <c r="B17" s="56">
        <v>400</v>
      </c>
      <c r="C17" s="57">
        <v>1685617</v>
      </c>
      <c r="D17" s="58">
        <v>346079.28457399999</v>
      </c>
      <c r="E17" s="59">
        <v>1384681</v>
      </c>
      <c r="F17" s="56">
        <v>3</v>
      </c>
      <c r="G17" s="57">
        <v>250</v>
      </c>
      <c r="H17" s="58">
        <v>51.213000000000001</v>
      </c>
      <c r="I17" s="59">
        <v>200</v>
      </c>
      <c r="J17" s="56">
        <v>16457</v>
      </c>
      <c r="K17" s="57">
        <v>55164</v>
      </c>
      <c r="L17" s="58">
        <v>26034.05286</v>
      </c>
      <c r="M17" s="59">
        <v>15254</v>
      </c>
      <c r="N17" s="69"/>
      <c r="O17" s="55">
        <v>44805</v>
      </c>
      <c r="P17" s="56">
        <v>0</v>
      </c>
      <c r="Q17" s="57">
        <v>0</v>
      </c>
      <c r="R17" s="58">
        <v>0</v>
      </c>
      <c r="S17" s="59">
        <v>0</v>
      </c>
      <c r="T17" s="56">
        <v>0</v>
      </c>
      <c r="U17" s="57">
        <v>0</v>
      </c>
      <c r="V17" s="58">
        <v>0</v>
      </c>
      <c r="W17" s="59">
        <v>0</v>
      </c>
      <c r="X17" s="56">
        <v>0</v>
      </c>
      <c r="Y17" s="57">
        <v>0</v>
      </c>
      <c r="Z17" s="58">
        <v>0</v>
      </c>
      <c r="AA17" s="59">
        <v>0</v>
      </c>
      <c r="AB17" s="69"/>
      <c r="AC17" s="55">
        <v>44805</v>
      </c>
      <c r="AD17" s="56">
        <v>0</v>
      </c>
      <c r="AE17" s="57">
        <v>0</v>
      </c>
      <c r="AF17" s="58">
        <v>0</v>
      </c>
      <c r="AG17" s="59">
        <v>0</v>
      </c>
      <c r="AH17" s="56">
        <v>0</v>
      </c>
      <c r="AI17" s="57">
        <v>0</v>
      </c>
      <c r="AJ17" s="58">
        <v>0</v>
      </c>
      <c r="AK17" s="59">
        <v>0</v>
      </c>
      <c r="AL17" s="56">
        <v>63</v>
      </c>
      <c r="AM17" s="57">
        <v>81</v>
      </c>
      <c r="AN17" s="58">
        <v>7.55436</v>
      </c>
      <c r="AO17" s="59">
        <v>20</v>
      </c>
      <c r="AP17" s="69"/>
      <c r="AQ17" s="55">
        <v>44805</v>
      </c>
      <c r="AR17" s="56">
        <v>0</v>
      </c>
      <c r="AS17" s="57">
        <v>0</v>
      </c>
      <c r="AT17" s="58">
        <v>0</v>
      </c>
      <c r="AU17" s="59">
        <v>0</v>
      </c>
      <c r="AV17" s="56">
        <v>5</v>
      </c>
      <c r="AW17" s="57">
        <v>5000</v>
      </c>
      <c r="AX17" s="58">
        <v>512.875</v>
      </c>
      <c r="AY17" s="59">
        <v>2500</v>
      </c>
      <c r="AZ17" s="56">
        <v>0</v>
      </c>
      <c r="BA17" s="57">
        <v>0</v>
      </c>
      <c r="BB17" s="58">
        <v>0</v>
      </c>
      <c r="BC17" s="59">
        <v>0</v>
      </c>
      <c r="BE17" s="55">
        <v>44805</v>
      </c>
      <c r="BF17" s="56">
        <v>0</v>
      </c>
      <c r="BG17" s="56">
        <v>0</v>
      </c>
      <c r="BH17" s="56">
        <v>0</v>
      </c>
      <c r="BI17" s="59">
        <v>0</v>
      </c>
      <c r="BJ17" s="56">
        <v>0</v>
      </c>
      <c r="BK17" s="56">
        <v>0</v>
      </c>
      <c r="BL17" s="56">
        <v>0</v>
      </c>
      <c r="BM17" s="59">
        <v>0</v>
      </c>
    </row>
    <row r="18" spans="1:69">
      <c r="A18" s="55">
        <v>44835</v>
      </c>
      <c r="B18" s="56">
        <v>269</v>
      </c>
      <c r="C18" s="57">
        <v>359890</v>
      </c>
      <c r="D18" s="58">
        <v>73779.703101999999</v>
      </c>
      <c r="E18" s="59">
        <v>1494819</v>
      </c>
      <c r="F18" s="56">
        <v>0</v>
      </c>
      <c r="G18" s="57">
        <v>0</v>
      </c>
      <c r="H18" s="58">
        <v>0</v>
      </c>
      <c r="I18" s="59">
        <v>200</v>
      </c>
      <c r="J18" s="56">
        <v>12163</v>
      </c>
      <c r="K18" s="57">
        <v>19092</v>
      </c>
      <c r="L18" s="58">
        <v>8975.2387600000002</v>
      </c>
      <c r="M18" s="59">
        <v>14453</v>
      </c>
      <c r="N18" s="69"/>
      <c r="O18" s="55">
        <v>44835</v>
      </c>
      <c r="P18" s="56">
        <v>0</v>
      </c>
      <c r="Q18" s="57">
        <v>0</v>
      </c>
      <c r="R18" s="58">
        <v>0</v>
      </c>
      <c r="S18" s="59">
        <v>0</v>
      </c>
      <c r="T18" s="56">
        <v>0</v>
      </c>
      <c r="U18" s="57">
        <v>0</v>
      </c>
      <c r="V18" s="58">
        <v>0</v>
      </c>
      <c r="W18" s="59">
        <v>0</v>
      </c>
      <c r="X18" s="56">
        <v>0</v>
      </c>
      <c r="Y18" s="57">
        <v>0</v>
      </c>
      <c r="Z18" s="58">
        <v>0</v>
      </c>
      <c r="AA18" s="59">
        <v>0</v>
      </c>
      <c r="AB18" s="69"/>
      <c r="AC18" s="55">
        <v>44835</v>
      </c>
      <c r="AD18" s="56">
        <v>0</v>
      </c>
      <c r="AE18" s="57">
        <v>0</v>
      </c>
      <c r="AF18" s="58">
        <v>0</v>
      </c>
      <c r="AG18" s="59">
        <v>0</v>
      </c>
      <c r="AH18" s="56">
        <v>0</v>
      </c>
      <c r="AI18" s="57">
        <v>0</v>
      </c>
      <c r="AJ18" s="58">
        <v>0</v>
      </c>
      <c r="AK18" s="59">
        <v>0</v>
      </c>
      <c r="AL18" s="56">
        <v>26</v>
      </c>
      <c r="AM18" s="57">
        <v>42</v>
      </c>
      <c r="AN18" s="58">
        <v>3.9832399999999999</v>
      </c>
      <c r="AO18" s="59">
        <v>11</v>
      </c>
      <c r="AP18" s="69"/>
      <c r="AQ18" s="55">
        <v>44835</v>
      </c>
      <c r="AR18" s="56">
        <v>0</v>
      </c>
      <c r="AS18" s="57">
        <v>0</v>
      </c>
      <c r="AT18" s="58">
        <v>0</v>
      </c>
      <c r="AU18" s="59">
        <v>0</v>
      </c>
      <c r="AV18" s="56">
        <v>0</v>
      </c>
      <c r="AW18" s="57">
        <v>0</v>
      </c>
      <c r="AX18" s="58">
        <v>0</v>
      </c>
      <c r="AY18" s="59">
        <v>2500</v>
      </c>
      <c r="AZ18" s="56">
        <v>0</v>
      </c>
      <c r="BA18" s="57">
        <v>0</v>
      </c>
      <c r="BB18" s="58">
        <v>0</v>
      </c>
      <c r="BC18" s="59">
        <v>0</v>
      </c>
      <c r="BE18" s="55">
        <v>44835</v>
      </c>
      <c r="BF18" s="56">
        <v>0</v>
      </c>
      <c r="BG18" s="56">
        <v>0</v>
      </c>
      <c r="BH18" s="56">
        <v>0</v>
      </c>
      <c r="BI18" s="59">
        <v>0</v>
      </c>
      <c r="BJ18" s="56">
        <v>0</v>
      </c>
      <c r="BK18" s="57">
        <v>0</v>
      </c>
      <c r="BL18" s="58">
        <v>0</v>
      </c>
      <c r="BM18" s="59">
        <v>0</v>
      </c>
    </row>
    <row r="19" spans="1:69">
      <c r="A19" s="55">
        <v>44866</v>
      </c>
      <c r="B19" s="56">
        <v>184</v>
      </c>
      <c r="C19" s="57">
        <v>263231</v>
      </c>
      <c r="D19" s="58">
        <v>52100.512596</v>
      </c>
      <c r="E19" s="59">
        <v>1533996</v>
      </c>
      <c r="F19" s="56">
        <v>2</v>
      </c>
      <c r="G19" s="57">
        <v>150</v>
      </c>
      <c r="H19" s="58">
        <v>30.4725</v>
      </c>
      <c r="I19" s="59">
        <v>350</v>
      </c>
      <c r="J19" s="56">
        <v>12812</v>
      </c>
      <c r="K19" s="57">
        <v>20622</v>
      </c>
      <c r="L19" s="58">
        <v>10577.8143</v>
      </c>
      <c r="M19" s="59">
        <v>14039</v>
      </c>
      <c r="N19" s="69"/>
      <c r="O19" s="55">
        <v>44866</v>
      </c>
      <c r="P19" s="56">
        <v>0</v>
      </c>
      <c r="Q19" s="57">
        <v>0</v>
      </c>
      <c r="R19" s="58">
        <v>0</v>
      </c>
      <c r="S19" s="59">
        <v>0</v>
      </c>
      <c r="T19" s="56">
        <v>0</v>
      </c>
      <c r="U19" s="57">
        <v>0</v>
      </c>
      <c r="V19" s="58">
        <v>0</v>
      </c>
      <c r="W19" s="59">
        <v>0</v>
      </c>
      <c r="X19" s="56">
        <v>0</v>
      </c>
      <c r="Y19" s="57">
        <v>0</v>
      </c>
      <c r="Z19" s="58">
        <v>0</v>
      </c>
      <c r="AA19" s="59">
        <v>0</v>
      </c>
      <c r="AB19" s="69"/>
      <c r="AC19" s="55">
        <v>44866</v>
      </c>
      <c r="AD19" s="56">
        <v>0</v>
      </c>
      <c r="AE19" s="57">
        <v>0</v>
      </c>
      <c r="AF19" s="58">
        <v>0</v>
      </c>
      <c r="AG19" s="59">
        <v>0</v>
      </c>
      <c r="AH19" s="56">
        <v>0</v>
      </c>
      <c r="AI19" s="57">
        <v>0</v>
      </c>
      <c r="AJ19" s="58">
        <v>0</v>
      </c>
      <c r="AK19" s="59">
        <v>0</v>
      </c>
      <c r="AL19" s="56">
        <v>28</v>
      </c>
      <c r="AM19" s="57">
        <v>83</v>
      </c>
      <c r="AN19" s="58">
        <v>8.4336800000000007</v>
      </c>
      <c r="AO19" s="59">
        <v>45</v>
      </c>
      <c r="AP19" s="69"/>
      <c r="AQ19" s="55">
        <v>44866</v>
      </c>
      <c r="AR19" s="56">
        <v>0</v>
      </c>
      <c r="AS19" s="57">
        <v>0</v>
      </c>
      <c r="AT19" s="58">
        <v>0</v>
      </c>
      <c r="AU19" s="59">
        <v>0</v>
      </c>
      <c r="AV19" s="56">
        <v>0</v>
      </c>
      <c r="AW19" s="57">
        <v>0</v>
      </c>
      <c r="AX19" s="58">
        <v>0</v>
      </c>
      <c r="AY19" s="59">
        <v>2500</v>
      </c>
      <c r="AZ19" s="56">
        <v>0</v>
      </c>
      <c r="BA19" s="57">
        <v>0</v>
      </c>
      <c r="BB19" s="58">
        <v>0</v>
      </c>
      <c r="BC19" s="59">
        <v>0</v>
      </c>
      <c r="BE19" s="55">
        <v>44866</v>
      </c>
      <c r="BF19" s="56">
        <v>0</v>
      </c>
      <c r="BG19" s="57">
        <v>0</v>
      </c>
      <c r="BH19" s="58">
        <v>0</v>
      </c>
      <c r="BI19" s="59">
        <v>0</v>
      </c>
      <c r="BJ19" s="56">
        <v>0</v>
      </c>
      <c r="BK19" s="57">
        <v>0</v>
      </c>
      <c r="BL19" s="58">
        <v>0</v>
      </c>
      <c r="BM19" s="59">
        <v>0</v>
      </c>
    </row>
    <row r="20" spans="1:69" ht="15.75" thickBot="1">
      <c r="A20" s="70">
        <v>44896</v>
      </c>
      <c r="B20" s="71">
        <v>308</v>
      </c>
      <c r="C20" s="72">
        <v>1942369</v>
      </c>
      <c r="D20" s="73">
        <v>385820.10006099998</v>
      </c>
      <c r="E20" s="74">
        <v>1498268</v>
      </c>
      <c r="F20" s="71">
        <v>2</v>
      </c>
      <c r="G20" s="72">
        <v>200</v>
      </c>
      <c r="H20" s="73">
        <v>42.258000000000003</v>
      </c>
      <c r="I20" s="74">
        <v>350</v>
      </c>
      <c r="J20" s="71">
        <v>15979</v>
      </c>
      <c r="K20" s="72">
        <v>50695</v>
      </c>
      <c r="L20" s="73">
        <v>25831.02793</v>
      </c>
      <c r="M20" s="74">
        <v>15054</v>
      </c>
      <c r="N20" s="69"/>
      <c r="O20" s="70">
        <v>44896</v>
      </c>
      <c r="P20" s="71">
        <v>0</v>
      </c>
      <c r="Q20" s="72">
        <v>0</v>
      </c>
      <c r="R20" s="73">
        <v>0</v>
      </c>
      <c r="S20" s="74">
        <v>0</v>
      </c>
      <c r="T20" s="71">
        <v>0</v>
      </c>
      <c r="U20" s="72">
        <v>0</v>
      </c>
      <c r="V20" s="73">
        <v>0</v>
      </c>
      <c r="W20" s="74">
        <v>0</v>
      </c>
      <c r="X20" s="71">
        <v>0</v>
      </c>
      <c r="Y20" s="72">
        <v>0</v>
      </c>
      <c r="Z20" s="73">
        <v>0</v>
      </c>
      <c r="AA20" s="74">
        <v>0</v>
      </c>
      <c r="AB20" s="69"/>
      <c r="AC20" s="70">
        <v>44896</v>
      </c>
      <c r="AD20" s="71">
        <v>0</v>
      </c>
      <c r="AE20" s="72">
        <v>0</v>
      </c>
      <c r="AF20" s="73">
        <v>0</v>
      </c>
      <c r="AG20" s="74">
        <v>0</v>
      </c>
      <c r="AH20" s="71">
        <v>0</v>
      </c>
      <c r="AI20" s="72">
        <v>0</v>
      </c>
      <c r="AJ20" s="73">
        <v>0</v>
      </c>
      <c r="AK20" s="74">
        <v>0</v>
      </c>
      <c r="AL20" s="71">
        <v>24</v>
      </c>
      <c r="AM20" s="72">
        <v>68</v>
      </c>
      <c r="AN20" s="73">
        <v>6.8952600000000004</v>
      </c>
      <c r="AO20" s="74">
        <v>2</v>
      </c>
      <c r="AP20" s="69"/>
      <c r="AQ20" s="70">
        <v>44896</v>
      </c>
      <c r="AR20" s="71">
        <v>0</v>
      </c>
      <c r="AS20" s="72">
        <v>0</v>
      </c>
      <c r="AT20" s="73">
        <v>0</v>
      </c>
      <c r="AU20" s="74">
        <v>0</v>
      </c>
      <c r="AV20" s="71">
        <v>4</v>
      </c>
      <c r="AW20" s="72">
        <v>5000</v>
      </c>
      <c r="AX20" s="73">
        <v>509.63937499999997</v>
      </c>
      <c r="AY20" s="74">
        <v>2500</v>
      </c>
      <c r="AZ20" s="71">
        <v>0</v>
      </c>
      <c r="BA20" s="72">
        <v>0</v>
      </c>
      <c r="BB20" s="73">
        <v>0</v>
      </c>
      <c r="BC20" s="74">
        <v>0</v>
      </c>
      <c r="BE20" s="70">
        <v>44896</v>
      </c>
      <c r="BF20" s="71">
        <v>0</v>
      </c>
      <c r="BG20" s="72">
        <v>0</v>
      </c>
      <c r="BH20" s="73">
        <v>0</v>
      </c>
      <c r="BI20" s="74">
        <v>0</v>
      </c>
      <c r="BJ20" s="71">
        <v>0</v>
      </c>
      <c r="BK20" s="72">
        <v>0</v>
      </c>
      <c r="BL20" s="73">
        <v>0</v>
      </c>
      <c r="BM20" s="74">
        <v>0</v>
      </c>
    </row>
    <row r="21" spans="1:69">
      <c r="A21" s="55">
        <v>44927</v>
      </c>
      <c r="B21" s="56">
        <v>204</v>
      </c>
      <c r="C21" s="57">
        <v>455134</v>
      </c>
      <c r="D21" s="58">
        <v>90042.595392999996</v>
      </c>
      <c r="E21" s="59">
        <v>1441514</v>
      </c>
      <c r="F21" s="56">
        <v>0</v>
      </c>
      <c r="G21" s="57">
        <v>0</v>
      </c>
      <c r="H21" s="58">
        <v>0</v>
      </c>
      <c r="I21" s="59">
        <v>350</v>
      </c>
      <c r="J21" s="56">
        <v>13401</v>
      </c>
      <c r="K21" s="57">
        <v>21912</v>
      </c>
      <c r="L21" s="58">
        <v>11690.400890000001</v>
      </c>
      <c r="M21" s="59">
        <v>16505</v>
      </c>
      <c r="N21" s="13"/>
      <c r="O21" s="55">
        <v>44927</v>
      </c>
      <c r="P21" s="56">
        <v>0</v>
      </c>
      <c r="Q21" s="57">
        <v>0</v>
      </c>
      <c r="R21" s="58">
        <v>0</v>
      </c>
      <c r="S21" s="59">
        <v>0</v>
      </c>
      <c r="T21" s="56">
        <v>0</v>
      </c>
      <c r="U21" s="57">
        <v>0</v>
      </c>
      <c r="V21" s="58">
        <v>0</v>
      </c>
      <c r="W21" s="59">
        <v>0</v>
      </c>
      <c r="X21" s="56">
        <v>0</v>
      </c>
      <c r="Y21" s="57">
        <v>0</v>
      </c>
      <c r="Z21" s="58">
        <v>0</v>
      </c>
      <c r="AA21" s="59">
        <v>0</v>
      </c>
      <c r="AB21" s="16"/>
      <c r="AC21" s="55">
        <v>44927</v>
      </c>
      <c r="AD21" s="56">
        <v>0</v>
      </c>
      <c r="AE21" s="57">
        <v>0</v>
      </c>
      <c r="AF21" s="58">
        <v>0</v>
      </c>
      <c r="AG21" s="59">
        <v>0</v>
      </c>
      <c r="AH21" s="56">
        <v>0</v>
      </c>
      <c r="AI21" s="57">
        <v>0</v>
      </c>
      <c r="AJ21" s="58">
        <v>0</v>
      </c>
      <c r="AK21" s="59">
        <v>0</v>
      </c>
      <c r="AL21" s="56">
        <v>58</v>
      </c>
      <c r="AM21" s="57">
        <v>102</v>
      </c>
      <c r="AN21" s="58">
        <v>11.000959999999999</v>
      </c>
      <c r="AO21" s="59">
        <v>9</v>
      </c>
      <c r="AP21" s="16"/>
      <c r="AQ21" s="55">
        <v>44927</v>
      </c>
      <c r="AR21" s="56">
        <v>0</v>
      </c>
      <c r="AS21" s="57">
        <v>0</v>
      </c>
      <c r="AT21" s="58">
        <v>0</v>
      </c>
      <c r="AU21" s="59">
        <v>0</v>
      </c>
      <c r="AV21" s="296">
        <v>0</v>
      </c>
      <c r="AW21" s="297">
        <v>0</v>
      </c>
      <c r="AX21" s="298">
        <v>0</v>
      </c>
      <c r="AY21" s="299">
        <v>2500</v>
      </c>
      <c r="AZ21" s="296">
        <v>0</v>
      </c>
      <c r="BA21" s="57">
        <v>0</v>
      </c>
      <c r="BB21" s="58">
        <v>0</v>
      </c>
      <c r="BC21" s="59">
        <v>0</v>
      </c>
      <c r="BE21" s="55">
        <v>44927</v>
      </c>
      <c r="BF21" s="56">
        <v>0</v>
      </c>
      <c r="BG21" s="57">
        <v>0</v>
      </c>
      <c r="BH21" s="58">
        <v>0</v>
      </c>
      <c r="BI21" s="59">
        <v>0</v>
      </c>
      <c r="BJ21" s="56">
        <v>0</v>
      </c>
      <c r="BK21" s="57">
        <v>0</v>
      </c>
      <c r="BL21" s="58">
        <v>0</v>
      </c>
      <c r="BM21" s="59">
        <v>0</v>
      </c>
      <c r="BN21" s="57"/>
      <c r="BO21" s="57"/>
      <c r="BP21" s="57"/>
      <c r="BQ21" s="57"/>
    </row>
    <row r="22" spans="1:69">
      <c r="A22" s="55">
        <v>44958</v>
      </c>
      <c r="B22" s="56">
        <v>214</v>
      </c>
      <c r="C22" s="57">
        <v>218721</v>
      </c>
      <c r="D22" s="58">
        <v>41828.865711999999</v>
      </c>
      <c r="E22" s="59">
        <v>1513641</v>
      </c>
      <c r="F22" s="56">
        <v>2</v>
      </c>
      <c r="G22" s="57">
        <v>550</v>
      </c>
      <c r="H22" s="58">
        <v>111.595</v>
      </c>
      <c r="I22" s="59">
        <v>400</v>
      </c>
      <c r="J22" s="56">
        <v>10516</v>
      </c>
      <c r="K22" s="57">
        <v>16855</v>
      </c>
      <c r="L22" s="58">
        <v>9035.7454699999998</v>
      </c>
      <c r="M22" s="59">
        <v>18725</v>
      </c>
      <c r="N22" s="13"/>
      <c r="O22" s="55">
        <v>44958</v>
      </c>
      <c r="P22" s="56">
        <v>0</v>
      </c>
      <c r="Q22" s="57">
        <v>0</v>
      </c>
      <c r="R22" s="58">
        <v>0</v>
      </c>
      <c r="S22" s="59">
        <v>0</v>
      </c>
      <c r="T22" s="56">
        <v>0</v>
      </c>
      <c r="U22" s="57">
        <v>0</v>
      </c>
      <c r="V22" s="58">
        <v>0</v>
      </c>
      <c r="W22" s="59">
        <v>0</v>
      </c>
      <c r="X22" s="56">
        <v>0</v>
      </c>
      <c r="Y22" s="57">
        <v>0</v>
      </c>
      <c r="Z22" s="58">
        <v>0</v>
      </c>
      <c r="AA22" s="59">
        <v>0</v>
      </c>
      <c r="AB22" s="16"/>
      <c r="AC22" s="55">
        <v>44958</v>
      </c>
      <c r="AD22" s="56">
        <v>0</v>
      </c>
      <c r="AE22" s="57">
        <v>0</v>
      </c>
      <c r="AF22" s="58">
        <v>0</v>
      </c>
      <c r="AG22" s="59">
        <v>0</v>
      </c>
      <c r="AH22" s="56">
        <v>0</v>
      </c>
      <c r="AI22" s="57">
        <v>0</v>
      </c>
      <c r="AJ22" s="58">
        <v>0</v>
      </c>
      <c r="AK22" s="59">
        <v>0</v>
      </c>
      <c r="AL22" s="296">
        <v>23</v>
      </c>
      <c r="AM22" s="297">
        <v>58</v>
      </c>
      <c r="AN22" s="298">
        <v>6.2022599999999999</v>
      </c>
      <c r="AO22" s="299">
        <v>12</v>
      </c>
      <c r="AP22" s="300"/>
      <c r="AQ22" s="55">
        <v>44958</v>
      </c>
      <c r="AR22" s="56">
        <v>0</v>
      </c>
      <c r="AS22" s="57">
        <v>0</v>
      </c>
      <c r="AT22" s="58">
        <v>0</v>
      </c>
      <c r="AU22" s="59">
        <v>0</v>
      </c>
      <c r="AV22" s="296">
        <v>0</v>
      </c>
      <c r="AW22" s="297">
        <v>0</v>
      </c>
      <c r="AX22" s="298">
        <v>0</v>
      </c>
      <c r="AY22" s="299">
        <v>2500</v>
      </c>
      <c r="AZ22" s="296">
        <v>0</v>
      </c>
      <c r="BA22" s="57">
        <v>0</v>
      </c>
      <c r="BB22" s="58">
        <v>0</v>
      </c>
      <c r="BC22" s="59">
        <v>0</v>
      </c>
      <c r="BE22" s="55">
        <v>44958</v>
      </c>
      <c r="BF22" s="56">
        <v>0</v>
      </c>
      <c r="BG22" s="57">
        <v>0</v>
      </c>
      <c r="BH22" s="58">
        <v>0</v>
      </c>
      <c r="BI22" s="59">
        <v>0</v>
      </c>
      <c r="BJ22" s="56">
        <v>0</v>
      </c>
      <c r="BK22" s="57">
        <v>0</v>
      </c>
      <c r="BL22" s="58">
        <v>0</v>
      </c>
      <c r="BM22" s="59">
        <v>0</v>
      </c>
      <c r="BN22" s="57"/>
      <c r="BO22" s="57"/>
      <c r="BP22" s="57"/>
      <c r="BQ22" s="57"/>
    </row>
    <row r="23" spans="1:69">
      <c r="A23" s="55">
        <v>44986</v>
      </c>
      <c r="B23" s="296">
        <v>453</v>
      </c>
      <c r="C23" s="297">
        <v>1997331</v>
      </c>
      <c r="D23" s="298">
        <v>366661.854597</v>
      </c>
      <c r="E23" s="299">
        <v>1014626</v>
      </c>
      <c r="F23" s="296">
        <v>2</v>
      </c>
      <c r="G23" s="297">
        <v>200</v>
      </c>
      <c r="H23" s="298">
        <v>38.796999999999997</v>
      </c>
      <c r="I23" s="299">
        <v>400</v>
      </c>
      <c r="J23" s="296">
        <v>14827</v>
      </c>
      <c r="K23" s="297">
        <v>62665</v>
      </c>
      <c r="L23" s="298">
        <v>33305.698149999997</v>
      </c>
      <c r="M23" s="299">
        <v>16590</v>
      </c>
      <c r="N23" s="13"/>
      <c r="O23" s="55">
        <v>44986</v>
      </c>
      <c r="P23" s="56">
        <v>0</v>
      </c>
      <c r="Q23" s="57">
        <v>0</v>
      </c>
      <c r="R23" s="58">
        <v>0</v>
      </c>
      <c r="S23" s="59">
        <v>0</v>
      </c>
      <c r="T23" s="56">
        <v>0</v>
      </c>
      <c r="U23" s="57">
        <v>0</v>
      </c>
      <c r="V23" s="58">
        <v>0</v>
      </c>
      <c r="W23" s="59">
        <v>0</v>
      </c>
      <c r="X23" s="56">
        <v>0</v>
      </c>
      <c r="Y23" s="57">
        <v>0</v>
      </c>
      <c r="Z23" s="58">
        <v>0</v>
      </c>
      <c r="AA23" s="59">
        <v>0</v>
      </c>
      <c r="AB23" s="16"/>
      <c r="AC23" s="55">
        <v>44986</v>
      </c>
      <c r="AD23" s="56">
        <v>0</v>
      </c>
      <c r="AE23" s="57">
        <v>0</v>
      </c>
      <c r="AF23" s="58">
        <v>0</v>
      </c>
      <c r="AG23" s="59">
        <v>0</v>
      </c>
      <c r="AH23" s="56">
        <v>0</v>
      </c>
      <c r="AI23" s="57">
        <v>0</v>
      </c>
      <c r="AJ23" s="58">
        <v>0</v>
      </c>
      <c r="AK23" s="59">
        <v>0</v>
      </c>
      <c r="AL23" s="296">
        <v>34</v>
      </c>
      <c r="AM23" s="297">
        <v>63</v>
      </c>
      <c r="AN23" s="298">
        <v>6.778092</v>
      </c>
      <c r="AO23" s="299">
        <v>1</v>
      </c>
      <c r="AP23" s="300"/>
      <c r="AQ23" s="55">
        <v>44986</v>
      </c>
      <c r="AR23" s="56">
        <v>0</v>
      </c>
      <c r="AS23" s="57">
        <v>0</v>
      </c>
      <c r="AT23" s="58">
        <v>0</v>
      </c>
      <c r="AU23" s="59">
        <v>0</v>
      </c>
      <c r="AV23" s="296">
        <v>12</v>
      </c>
      <c r="AW23" s="297">
        <v>5000</v>
      </c>
      <c r="AX23" s="298">
        <v>504.958325</v>
      </c>
      <c r="AY23" s="299">
        <v>2500</v>
      </c>
      <c r="AZ23" s="296">
        <v>0</v>
      </c>
      <c r="BA23" s="57">
        <v>0</v>
      </c>
      <c r="BB23" s="58">
        <v>0</v>
      </c>
      <c r="BC23" s="59">
        <v>0</v>
      </c>
      <c r="BE23" s="55">
        <v>44986</v>
      </c>
      <c r="BF23" s="56">
        <v>0</v>
      </c>
      <c r="BG23" s="57">
        <v>0</v>
      </c>
      <c r="BH23" s="58">
        <v>0</v>
      </c>
      <c r="BI23" s="59">
        <v>0</v>
      </c>
      <c r="BJ23" s="56">
        <v>0</v>
      </c>
      <c r="BK23" s="57">
        <v>0</v>
      </c>
      <c r="BL23" s="58">
        <v>0</v>
      </c>
      <c r="BM23" s="59">
        <v>0</v>
      </c>
      <c r="BN23" s="57"/>
      <c r="BO23" s="57"/>
      <c r="BP23" s="57"/>
      <c r="BQ23" s="57"/>
    </row>
    <row r="24" spans="1:69" ht="15.75" thickBot="1">
      <c r="A24" s="55">
        <v>45017</v>
      </c>
      <c r="B24" s="296">
        <v>124</v>
      </c>
      <c r="C24" s="297">
        <v>207060</v>
      </c>
      <c r="D24" s="298">
        <v>38479.016207000001</v>
      </c>
      <c r="E24" s="299">
        <v>999383</v>
      </c>
      <c r="F24" s="296">
        <v>0</v>
      </c>
      <c r="G24" s="297">
        <v>0</v>
      </c>
      <c r="H24" s="298">
        <v>0</v>
      </c>
      <c r="I24" s="299">
        <v>400</v>
      </c>
      <c r="J24" s="296">
        <v>8443</v>
      </c>
      <c r="K24" s="297">
        <v>13846</v>
      </c>
      <c r="L24" s="298">
        <v>7582.7952500000001</v>
      </c>
      <c r="M24" s="299">
        <v>17007</v>
      </c>
      <c r="N24" s="13"/>
      <c r="O24" s="55">
        <v>45017</v>
      </c>
      <c r="P24" s="56">
        <v>0</v>
      </c>
      <c r="Q24" s="57">
        <v>0</v>
      </c>
      <c r="R24" s="58">
        <v>0</v>
      </c>
      <c r="S24" s="59">
        <v>0</v>
      </c>
      <c r="T24" s="56">
        <v>0</v>
      </c>
      <c r="U24" s="57">
        <v>0</v>
      </c>
      <c r="V24" s="58">
        <v>0</v>
      </c>
      <c r="W24" s="59">
        <v>0</v>
      </c>
      <c r="X24" s="56">
        <v>0</v>
      </c>
      <c r="Y24" s="57">
        <v>0</v>
      </c>
      <c r="Z24" s="58">
        <v>0</v>
      </c>
      <c r="AA24" s="59">
        <v>0</v>
      </c>
      <c r="AB24" s="16"/>
      <c r="AC24" s="55">
        <v>45017</v>
      </c>
      <c r="AD24" s="56">
        <v>0</v>
      </c>
      <c r="AE24" s="57">
        <v>0</v>
      </c>
      <c r="AF24" s="58">
        <v>0</v>
      </c>
      <c r="AG24" s="59">
        <v>0</v>
      </c>
      <c r="AH24" s="56">
        <v>0</v>
      </c>
      <c r="AI24" s="57">
        <v>0</v>
      </c>
      <c r="AJ24" s="58">
        <v>0</v>
      </c>
      <c r="AK24" s="59">
        <v>0</v>
      </c>
      <c r="AL24" s="296">
        <v>72</v>
      </c>
      <c r="AM24" s="297">
        <v>187</v>
      </c>
      <c r="AN24" s="298">
        <v>20.481760000000001</v>
      </c>
      <c r="AO24" s="299">
        <v>3</v>
      </c>
      <c r="AP24" s="300"/>
      <c r="AQ24" s="55">
        <v>45017</v>
      </c>
      <c r="AR24" s="56">
        <v>0</v>
      </c>
      <c r="AS24" s="57">
        <v>0</v>
      </c>
      <c r="AT24" s="58">
        <v>0</v>
      </c>
      <c r="AU24" s="59">
        <v>0</v>
      </c>
      <c r="AV24" s="296">
        <v>0</v>
      </c>
      <c r="AW24" s="297">
        <v>0</v>
      </c>
      <c r="AX24" s="298">
        <v>0</v>
      </c>
      <c r="AY24" s="299">
        <v>2500</v>
      </c>
      <c r="AZ24" s="296">
        <v>0</v>
      </c>
      <c r="BA24" s="57">
        <v>0</v>
      </c>
      <c r="BB24" s="58">
        <v>0</v>
      </c>
      <c r="BC24" s="59">
        <v>0</v>
      </c>
      <c r="BE24" s="55">
        <v>45017</v>
      </c>
      <c r="BF24" s="56">
        <v>0</v>
      </c>
      <c r="BG24" s="57">
        <v>0</v>
      </c>
      <c r="BH24" s="58">
        <v>0</v>
      </c>
      <c r="BI24" s="59">
        <v>0</v>
      </c>
      <c r="BJ24" s="56">
        <v>0</v>
      </c>
      <c r="BK24" s="57">
        <v>0</v>
      </c>
      <c r="BL24" s="58">
        <v>0</v>
      </c>
      <c r="BM24" s="59">
        <v>0</v>
      </c>
      <c r="BN24" s="57"/>
      <c r="BO24" s="57"/>
      <c r="BP24" s="57"/>
      <c r="BQ24" s="57"/>
    </row>
    <row r="25" spans="1:69">
      <c r="A25" s="75" t="s">
        <v>61</v>
      </c>
      <c r="B25" s="66"/>
      <c r="C25" s="66"/>
      <c r="D25" s="66"/>
      <c r="E25" s="66"/>
      <c r="F25" s="76"/>
      <c r="G25" s="76"/>
      <c r="H25" s="76"/>
      <c r="I25" s="76"/>
      <c r="J25" s="76"/>
      <c r="K25" s="76"/>
      <c r="L25" s="76"/>
      <c r="M25" s="76"/>
      <c r="N25" s="13"/>
      <c r="O25" s="75" t="s">
        <v>61</v>
      </c>
      <c r="P25" s="66"/>
      <c r="Q25" s="66"/>
      <c r="R25" s="66"/>
      <c r="S25" s="66"/>
      <c r="T25" s="76"/>
      <c r="U25" s="76"/>
      <c r="V25" s="76"/>
      <c r="W25" s="76"/>
      <c r="X25" s="76"/>
      <c r="Y25" s="76"/>
      <c r="Z25" s="76"/>
      <c r="AA25" s="76"/>
      <c r="AB25" s="13"/>
      <c r="AC25" s="75" t="s">
        <v>61</v>
      </c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13"/>
      <c r="AQ25" s="75" t="s">
        <v>61</v>
      </c>
      <c r="AR25" s="77"/>
      <c r="AS25" s="77"/>
      <c r="AT25" s="77"/>
      <c r="AU25" s="77"/>
      <c r="AV25" s="301"/>
      <c r="AW25" s="301"/>
      <c r="AX25" s="301"/>
      <c r="AY25" s="301"/>
      <c r="AZ25" s="301"/>
      <c r="BA25" s="77"/>
      <c r="BB25" s="77"/>
      <c r="BC25" s="75"/>
      <c r="BE25" s="75" t="s">
        <v>61</v>
      </c>
      <c r="BF25" s="78"/>
      <c r="BG25" s="78"/>
      <c r="BH25" s="78"/>
      <c r="BI25" s="78"/>
      <c r="BJ25" s="78"/>
      <c r="BK25" s="78"/>
      <c r="BL25" s="78"/>
      <c r="BM25" s="78"/>
    </row>
    <row r="26" spans="1:69" ht="15.75" thickBo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13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302"/>
      <c r="AW26" s="302"/>
      <c r="AX26" s="302"/>
      <c r="AY26" s="302"/>
      <c r="AZ26" s="302"/>
      <c r="BA26" s="13"/>
      <c r="BB26" s="13"/>
      <c r="BC26" s="13"/>
    </row>
    <row r="27" spans="1:69" ht="15.75" thickBot="1">
      <c r="A27" s="80"/>
      <c r="B27" s="230" t="s">
        <v>94</v>
      </c>
      <c r="C27" s="231"/>
      <c r="D27" s="231"/>
      <c r="E27" s="232"/>
      <c r="F27" s="230" t="s">
        <v>95</v>
      </c>
      <c r="G27" s="231"/>
      <c r="H27" s="231"/>
      <c r="I27" s="232"/>
      <c r="J27" s="230" t="s">
        <v>96</v>
      </c>
      <c r="K27" s="231"/>
      <c r="L27" s="231"/>
      <c r="M27" s="232"/>
      <c r="N27" s="13"/>
      <c r="O27" s="80"/>
      <c r="P27" s="230" t="s">
        <v>97</v>
      </c>
      <c r="Q27" s="231"/>
      <c r="R27" s="231"/>
      <c r="S27" s="232"/>
      <c r="T27" s="230" t="s">
        <v>98</v>
      </c>
      <c r="U27" s="231"/>
      <c r="V27" s="231"/>
      <c r="W27" s="232"/>
      <c r="X27" s="230" t="s">
        <v>99</v>
      </c>
      <c r="Y27" s="231"/>
      <c r="Z27" s="231"/>
      <c r="AA27" s="232"/>
      <c r="AB27" s="13"/>
      <c r="AC27" s="80"/>
      <c r="AD27" s="230" t="s">
        <v>100</v>
      </c>
      <c r="AE27" s="231"/>
      <c r="AF27" s="231"/>
      <c r="AG27" s="232"/>
      <c r="AH27" s="230" t="s">
        <v>101</v>
      </c>
      <c r="AI27" s="231"/>
      <c r="AJ27" s="231"/>
      <c r="AK27" s="232"/>
      <c r="AL27" s="230" t="s">
        <v>102</v>
      </c>
      <c r="AM27" s="231"/>
      <c r="AN27" s="231"/>
      <c r="AO27" s="232"/>
      <c r="AP27" s="13"/>
      <c r="AQ27" s="80"/>
      <c r="AR27" s="230" t="s">
        <v>103</v>
      </c>
      <c r="AS27" s="231"/>
      <c r="AT27" s="231"/>
      <c r="AU27" s="232"/>
      <c r="AV27" s="230" t="s">
        <v>104</v>
      </c>
      <c r="AW27" s="231"/>
      <c r="AX27" s="231"/>
      <c r="AY27" s="232"/>
      <c r="AZ27" s="230" t="s">
        <v>105</v>
      </c>
      <c r="BA27" s="231"/>
      <c r="BB27" s="231"/>
      <c r="BC27" s="232"/>
    </row>
    <row r="28" spans="1:69">
      <c r="A28" s="81"/>
      <c r="B28" s="237" t="s">
        <v>90</v>
      </c>
      <c r="C28" s="239" t="s">
        <v>91</v>
      </c>
      <c r="D28" s="233" t="s">
        <v>92</v>
      </c>
      <c r="E28" s="235" t="s">
        <v>93</v>
      </c>
      <c r="F28" s="237" t="s">
        <v>90</v>
      </c>
      <c r="G28" s="239" t="s">
        <v>91</v>
      </c>
      <c r="H28" s="233" t="s">
        <v>92</v>
      </c>
      <c r="I28" s="235" t="s">
        <v>93</v>
      </c>
      <c r="J28" s="237" t="s">
        <v>90</v>
      </c>
      <c r="K28" s="239" t="s">
        <v>91</v>
      </c>
      <c r="L28" s="233" t="s">
        <v>92</v>
      </c>
      <c r="M28" s="235" t="s">
        <v>93</v>
      </c>
      <c r="N28" s="82"/>
      <c r="O28" s="81"/>
      <c r="P28" s="237" t="s">
        <v>90</v>
      </c>
      <c r="Q28" s="239" t="s">
        <v>91</v>
      </c>
      <c r="R28" s="233" t="s">
        <v>92</v>
      </c>
      <c r="S28" s="235" t="s">
        <v>93</v>
      </c>
      <c r="T28" s="237" t="s">
        <v>90</v>
      </c>
      <c r="U28" s="239" t="s">
        <v>91</v>
      </c>
      <c r="V28" s="233" t="s">
        <v>92</v>
      </c>
      <c r="W28" s="235" t="s">
        <v>93</v>
      </c>
      <c r="X28" s="237" t="s">
        <v>90</v>
      </c>
      <c r="Y28" s="239" t="s">
        <v>91</v>
      </c>
      <c r="Z28" s="233" t="s">
        <v>92</v>
      </c>
      <c r="AA28" s="235" t="s">
        <v>93</v>
      </c>
      <c r="AB28" s="82"/>
      <c r="AC28" s="81"/>
      <c r="AD28" s="237" t="s">
        <v>90</v>
      </c>
      <c r="AE28" s="239" t="s">
        <v>91</v>
      </c>
      <c r="AF28" s="233" t="s">
        <v>92</v>
      </c>
      <c r="AG28" s="235" t="s">
        <v>93</v>
      </c>
      <c r="AH28" s="237" t="s">
        <v>90</v>
      </c>
      <c r="AI28" s="239" t="s">
        <v>91</v>
      </c>
      <c r="AJ28" s="233" t="s">
        <v>92</v>
      </c>
      <c r="AK28" s="235" t="s">
        <v>93</v>
      </c>
      <c r="AL28" s="237" t="s">
        <v>90</v>
      </c>
      <c r="AM28" s="239" t="s">
        <v>91</v>
      </c>
      <c r="AN28" s="233" t="s">
        <v>92</v>
      </c>
      <c r="AO28" s="235" t="s">
        <v>93</v>
      </c>
      <c r="AP28" s="82"/>
      <c r="AQ28" s="81"/>
      <c r="AR28" s="237" t="s">
        <v>90</v>
      </c>
      <c r="AS28" s="239" t="s">
        <v>91</v>
      </c>
      <c r="AT28" s="233" t="s">
        <v>92</v>
      </c>
      <c r="AU28" s="235" t="s">
        <v>93</v>
      </c>
      <c r="AV28" s="237" t="s">
        <v>90</v>
      </c>
      <c r="AW28" s="239" t="s">
        <v>91</v>
      </c>
      <c r="AX28" s="233" t="s">
        <v>92</v>
      </c>
      <c r="AY28" s="235" t="s">
        <v>93</v>
      </c>
      <c r="AZ28" s="237" t="s">
        <v>90</v>
      </c>
      <c r="BA28" s="239" t="s">
        <v>91</v>
      </c>
      <c r="BB28" s="233" t="s">
        <v>92</v>
      </c>
      <c r="BC28" s="235" t="s">
        <v>106</v>
      </c>
    </row>
    <row r="29" spans="1:69" ht="15.75" thickBot="1">
      <c r="A29" s="50"/>
      <c r="B29" s="238"/>
      <c r="C29" s="240"/>
      <c r="D29" s="234"/>
      <c r="E29" s="236"/>
      <c r="F29" s="238"/>
      <c r="G29" s="240"/>
      <c r="H29" s="234"/>
      <c r="I29" s="236"/>
      <c r="J29" s="238"/>
      <c r="K29" s="240"/>
      <c r="L29" s="234"/>
      <c r="M29" s="236"/>
      <c r="N29" s="33"/>
      <c r="O29" s="50"/>
      <c r="P29" s="238"/>
      <c r="Q29" s="240"/>
      <c r="R29" s="234"/>
      <c r="S29" s="236"/>
      <c r="T29" s="238"/>
      <c r="U29" s="240"/>
      <c r="V29" s="234"/>
      <c r="W29" s="236"/>
      <c r="X29" s="238"/>
      <c r="Y29" s="240"/>
      <c r="Z29" s="234"/>
      <c r="AA29" s="236"/>
      <c r="AB29" s="33"/>
      <c r="AC29" s="50"/>
      <c r="AD29" s="238"/>
      <c r="AE29" s="240"/>
      <c r="AF29" s="234"/>
      <c r="AG29" s="236"/>
      <c r="AH29" s="238"/>
      <c r="AI29" s="240"/>
      <c r="AJ29" s="234"/>
      <c r="AK29" s="236"/>
      <c r="AL29" s="238"/>
      <c r="AM29" s="240"/>
      <c r="AN29" s="234"/>
      <c r="AO29" s="236"/>
      <c r="AP29" s="33"/>
      <c r="AQ29" s="50"/>
      <c r="AR29" s="238"/>
      <c r="AS29" s="240"/>
      <c r="AT29" s="234"/>
      <c r="AU29" s="236"/>
      <c r="AV29" s="238"/>
      <c r="AW29" s="240"/>
      <c r="AX29" s="234"/>
      <c r="AY29" s="236"/>
      <c r="AZ29" s="238"/>
      <c r="BA29" s="240"/>
      <c r="BB29" s="234"/>
      <c r="BC29" s="236"/>
    </row>
    <row r="30" spans="1:69">
      <c r="A30" s="55">
        <v>44562</v>
      </c>
      <c r="B30" s="56">
        <v>0</v>
      </c>
      <c r="C30" s="57">
        <v>0</v>
      </c>
      <c r="D30" s="58">
        <v>0</v>
      </c>
      <c r="E30" s="59">
        <v>0</v>
      </c>
      <c r="F30" s="56">
        <v>0</v>
      </c>
      <c r="G30" s="57">
        <v>0</v>
      </c>
      <c r="H30" s="58">
        <v>0</v>
      </c>
      <c r="I30" s="59">
        <v>0</v>
      </c>
      <c r="J30" s="56">
        <v>0</v>
      </c>
      <c r="K30" s="57">
        <v>0</v>
      </c>
      <c r="L30" s="58">
        <v>0</v>
      </c>
      <c r="M30" s="59">
        <v>0</v>
      </c>
      <c r="N30" s="13"/>
      <c r="O30" s="55">
        <v>44562</v>
      </c>
      <c r="P30" s="56">
        <v>2</v>
      </c>
      <c r="Q30" s="57">
        <v>2650</v>
      </c>
      <c r="R30" s="58">
        <v>3.2566000000000002</v>
      </c>
      <c r="S30" s="59">
        <v>2650</v>
      </c>
      <c r="T30" s="56">
        <v>0</v>
      </c>
      <c r="U30" s="57">
        <v>0</v>
      </c>
      <c r="V30" s="58">
        <v>0</v>
      </c>
      <c r="W30" s="59">
        <v>0</v>
      </c>
      <c r="X30" s="56">
        <v>1</v>
      </c>
      <c r="Y30" s="57">
        <v>50</v>
      </c>
      <c r="Z30" s="58">
        <v>0.4773</v>
      </c>
      <c r="AA30" s="59">
        <v>0</v>
      </c>
      <c r="AB30" s="16"/>
      <c r="AC30" s="55">
        <v>44562</v>
      </c>
      <c r="AD30" s="56">
        <v>0</v>
      </c>
      <c r="AE30" s="57">
        <v>0</v>
      </c>
      <c r="AF30" s="58">
        <v>0</v>
      </c>
      <c r="AG30" s="59">
        <v>0</v>
      </c>
      <c r="AH30" s="56">
        <v>4</v>
      </c>
      <c r="AI30" s="57">
        <v>200</v>
      </c>
      <c r="AJ30" s="58">
        <v>3.41445</v>
      </c>
      <c r="AK30" s="59">
        <v>450</v>
      </c>
      <c r="AL30" s="56">
        <v>0</v>
      </c>
      <c r="AM30" s="57">
        <v>0</v>
      </c>
      <c r="AN30" s="58">
        <v>0</v>
      </c>
      <c r="AO30" s="59">
        <v>0</v>
      </c>
      <c r="AP30" s="16"/>
      <c r="AQ30" s="55">
        <v>44562</v>
      </c>
      <c r="AR30" s="56">
        <v>0</v>
      </c>
      <c r="AS30" s="57">
        <v>0</v>
      </c>
      <c r="AT30" s="58">
        <v>0</v>
      </c>
      <c r="AU30" s="59">
        <v>0</v>
      </c>
      <c r="AV30" s="56">
        <v>0</v>
      </c>
      <c r="AW30" s="57">
        <v>0</v>
      </c>
      <c r="AX30" s="58">
        <v>0</v>
      </c>
      <c r="AY30" s="59">
        <v>0</v>
      </c>
      <c r="AZ30" s="56">
        <v>0</v>
      </c>
      <c r="BA30" s="57">
        <v>0</v>
      </c>
      <c r="BB30" s="83">
        <v>0</v>
      </c>
      <c r="BC30" s="84">
        <v>0</v>
      </c>
    </row>
    <row r="31" spans="1:69">
      <c r="A31" s="55">
        <v>44593</v>
      </c>
      <c r="B31" s="56">
        <v>0</v>
      </c>
      <c r="C31" s="57">
        <v>0</v>
      </c>
      <c r="D31" s="58">
        <v>0</v>
      </c>
      <c r="E31" s="59">
        <v>0</v>
      </c>
      <c r="F31" s="56">
        <v>0</v>
      </c>
      <c r="G31" s="57">
        <v>0</v>
      </c>
      <c r="H31" s="58">
        <v>0</v>
      </c>
      <c r="I31" s="59">
        <v>0</v>
      </c>
      <c r="J31" s="56">
        <v>0</v>
      </c>
      <c r="K31" s="57">
        <v>0</v>
      </c>
      <c r="L31" s="58">
        <v>0</v>
      </c>
      <c r="M31" s="59">
        <v>0</v>
      </c>
      <c r="N31" s="15"/>
      <c r="O31" s="55">
        <v>44593</v>
      </c>
      <c r="P31" s="56">
        <v>1</v>
      </c>
      <c r="Q31" s="57">
        <v>1000</v>
      </c>
      <c r="R31" s="58">
        <v>1.194</v>
      </c>
      <c r="S31" s="59">
        <v>3650</v>
      </c>
      <c r="T31" s="56">
        <v>0</v>
      </c>
      <c r="U31" s="57">
        <v>0</v>
      </c>
      <c r="V31" s="58">
        <v>0</v>
      </c>
      <c r="W31" s="59">
        <v>0</v>
      </c>
      <c r="X31" s="56">
        <v>0</v>
      </c>
      <c r="Y31" s="57">
        <v>0</v>
      </c>
      <c r="Z31" s="58">
        <v>0</v>
      </c>
      <c r="AA31" s="59">
        <v>0</v>
      </c>
      <c r="AB31" s="15"/>
      <c r="AC31" s="55">
        <v>44593</v>
      </c>
      <c r="AD31" s="56">
        <v>0</v>
      </c>
      <c r="AE31" s="57">
        <v>0</v>
      </c>
      <c r="AF31" s="58">
        <v>0</v>
      </c>
      <c r="AG31" s="59">
        <v>0</v>
      </c>
      <c r="AH31" s="56">
        <v>3</v>
      </c>
      <c r="AI31" s="57">
        <v>200</v>
      </c>
      <c r="AJ31" s="58">
        <v>3.2016</v>
      </c>
      <c r="AK31" s="59">
        <v>550</v>
      </c>
      <c r="AL31" s="56">
        <v>0</v>
      </c>
      <c r="AM31" s="57">
        <v>0</v>
      </c>
      <c r="AN31" s="58">
        <v>0</v>
      </c>
      <c r="AO31" s="59">
        <v>0</v>
      </c>
      <c r="AP31" s="85"/>
      <c r="AQ31" s="55">
        <v>44593</v>
      </c>
      <c r="AR31" s="56">
        <v>0</v>
      </c>
      <c r="AS31" s="57">
        <v>0</v>
      </c>
      <c r="AT31" s="58">
        <v>0</v>
      </c>
      <c r="AU31" s="59">
        <v>0</v>
      </c>
      <c r="AV31" s="56">
        <v>0</v>
      </c>
      <c r="AW31" s="57">
        <v>0</v>
      </c>
      <c r="AX31" s="58">
        <v>0</v>
      </c>
      <c r="AY31" s="59">
        <v>0</v>
      </c>
      <c r="AZ31" s="56">
        <v>0</v>
      </c>
      <c r="BA31" s="57">
        <v>0</v>
      </c>
      <c r="BB31" s="58">
        <v>0</v>
      </c>
      <c r="BC31" s="59">
        <v>0</v>
      </c>
    </row>
    <row r="32" spans="1:69">
      <c r="A32" s="55">
        <v>44621</v>
      </c>
      <c r="B32" s="56">
        <v>0</v>
      </c>
      <c r="C32" s="57">
        <v>0</v>
      </c>
      <c r="D32" s="58">
        <v>0</v>
      </c>
      <c r="E32" s="59">
        <v>0</v>
      </c>
      <c r="F32" s="56">
        <v>0</v>
      </c>
      <c r="G32" s="57">
        <v>0</v>
      </c>
      <c r="H32" s="58">
        <v>0</v>
      </c>
      <c r="I32" s="59">
        <v>0</v>
      </c>
      <c r="J32" s="56">
        <v>0</v>
      </c>
      <c r="K32" s="57">
        <v>0</v>
      </c>
      <c r="L32" s="58">
        <v>0</v>
      </c>
      <c r="M32" s="59">
        <v>0</v>
      </c>
      <c r="N32" s="15"/>
      <c r="O32" s="55">
        <v>44621</v>
      </c>
      <c r="P32" s="56">
        <v>3</v>
      </c>
      <c r="Q32" s="57">
        <v>3800</v>
      </c>
      <c r="R32" s="58">
        <v>4.0436500000000004</v>
      </c>
      <c r="S32" s="59">
        <v>4150</v>
      </c>
      <c r="T32" s="56">
        <v>0</v>
      </c>
      <c r="U32" s="57">
        <v>0</v>
      </c>
      <c r="V32" s="58">
        <v>0</v>
      </c>
      <c r="W32" s="59">
        <v>0</v>
      </c>
      <c r="X32" s="56">
        <v>0</v>
      </c>
      <c r="Y32" s="57">
        <v>0</v>
      </c>
      <c r="Z32" s="58">
        <v>0</v>
      </c>
      <c r="AA32" s="59">
        <v>0</v>
      </c>
      <c r="AB32" s="15"/>
      <c r="AC32" s="55">
        <v>44621</v>
      </c>
      <c r="AD32" s="56">
        <v>0</v>
      </c>
      <c r="AE32" s="57">
        <v>0</v>
      </c>
      <c r="AF32" s="58">
        <v>0</v>
      </c>
      <c r="AG32" s="59">
        <v>0</v>
      </c>
      <c r="AH32" s="56">
        <v>2</v>
      </c>
      <c r="AI32" s="57">
        <v>400</v>
      </c>
      <c r="AJ32" s="58">
        <v>6.6740000000000004</v>
      </c>
      <c r="AK32" s="59">
        <v>550</v>
      </c>
      <c r="AL32" s="56">
        <v>0</v>
      </c>
      <c r="AM32" s="57">
        <v>0</v>
      </c>
      <c r="AN32" s="58">
        <v>0</v>
      </c>
      <c r="AO32" s="59">
        <v>0</v>
      </c>
      <c r="AP32" s="85"/>
      <c r="AQ32" s="55">
        <v>44621</v>
      </c>
      <c r="AR32" s="56">
        <v>0</v>
      </c>
      <c r="AS32" s="57">
        <v>0</v>
      </c>
      <c r="AT32" s="58">
        <v>0</v>
      </c>
      <c r="AU32" s="59">
        <v>0</v>
      </c>
      <c r="AV32" s="56">
        <v>0</v>
      </c>
      <c r="AW32" s="57">
        <v>0</v>
      </c>
      <c r="AX32" s="58">
        <v>0</v>
      </c>
      <c r="AY32" s="59">
        <v>0</v>
      </c>
      <c r="AZ32" s="56">
        <v>0</v>
      </c>
      <c r="BA32" s="57">
        <v>0</v>
      </c>
      <c r="BB32" s="58">
        <v>0</v>
      </c>
      <c r="BC32" s="59">
        <v>0</v>
      </c>
    </row>
    <row r="33" spans="1:55">
      <c r="A33" s="55">
        <v>44652</v>
      </c>
      <c r="B33" s="56">
        <v>0</v>
      </c>
      <c r="C33" s="57">
        <v>0</v>
      </c>
      <c r="D33" s="58">
        <v>0</v>
      </c>
      <c r="E33" s="59">
        <v>0</v>
      </c>
      <c r="F33" s="56">
        <v>0</v>
      </c>
      <c r="G33" s="57">
        <v>0</v>
      </c>
      <c r="H33" s="58">
        <v>0</v>
      </c>
      <c r="I33" s="59">
        <v>0</v>
      </c>
      <c r="J33" s="56">
        <v>0</v>
      </c>
      <c r="K33" s="57">
        <v>0</v>
      </c>
      <c r="L33" s="58">
        <v>0</v>
      </c>
      <c r="M33" s="59">
        <v>0</v>
      </c>
      <c r="N33" s="15"/>
      <c r="O33" s="55">
        <v>44652</v>
      </c>
      <c r="P33" s="56">
        <v>1</v>
      </c>
      <c r="Q33" s="57">
        <v>20000</v>
      </c>
      <c r="R33" s="58">
        <v>19.399999999999999</v>
      </c>
      <c r="S33" s="59">
        <v>24150</v>
      </c>
      <c r="T33" s="56">
        <v>0</v>
      </c>
      <c r="U33" s="57">
        <v>0</v>
      </c>
      <c r="V33" s="58">
        <v>0</v>
      </c>
      <c r="W33" s="59">
        <v>0</v>
      </c>
      <c r="X33" s="56">
        <v>0</v>
      </c>
      <c r="Y33" s="57">
        <v>0</v>
      </c>
      <c r="Z33" s="58">
        <v>0</v>
      </c>
      <c r="AA33" s="59">
        <v>0</v>
      </c>
      <c r="AB33" s="15"/>
      <c r="AC33" s="55">
        <v>44652</v>
      </c>
      <c r="AD33" s="56">
        <v>0</v>
      </c>
      <c r="AE33" s="57">
        <v>0</v>
      </c>
      <c r="AF33" s="58">
        <v>0</v>
      </c>
      <c r="AG33" s="59">
        <v>0</v>
      </c>
      <c r="AH33" s="56">
        <v>0</v>
      </c>
      <c r="AI33" s="57">
        <v>0</v>
      </c>
      <c r="AJ33" s="58">
        <v>0</v>
      </c>
      <c r="AK33" s="59">
        <v>550</v>
      </c>
      <c r="AL33" s="56">
        <v>0</v>
      </c>
      <c r="AM33" s="57">
        <v>0</v>
      </c>
      <c r="AN33" s="58">
        <v>0</v>
      </c>
      <c r="AO33" s="59">
        <v>0</v>
      </c>
      <c r="AP33" s="85"/>
      <c r="AQ33" s="55">
        <v>44652</v>
      </c>
      <c r="AR33" s="56">
        <v>0</v>
      </c>
      <c r="AS33" s="57">
        <v>0</v>
      </c>
      <c r="AT33" s="58">
        <v>0</v>
      </c>
      <c r="AU33" s="59">
        <v>0</v>
      </c>
      <c r="AV33" s="56">
        <v>0</v>
      </c>
      <c r="AW33" s="57">
        <v>0</v>
      </c>
      <c r="AX33" s="58">
        <v>0</v>
      </c>
      <c r="AY33" s="59">
        <v>0</v>
      </c>
      <c r="AZ33" s="56">
        <v>0</v>
      </c>
      <c r="BA33" s="57">
        <v>0</v>
      </c>
      <c r="BB33" s="58">
        <v>0</v>
      </c>
      <c r="BC33" s="59">
        <v>0</v>
      </c>
    </row>
    <row r="34" spans="1:55">
      <c r="A34" s="55">
        <v>44682</v>
      </c>
      <c r="B34" s="56">
        <v>0</v>
      </c>
      <c r="C34" s="57">
        <v>0</v>
      </c>
      <c r="D34" s="58">
        <v>0</v>
      </c>
      <c r="E34" s="59">
        <v>0</v>
      </c>
      <c r="F34" s="56">
        <v>0</v>
      </c>
      <c r="G34" s="57">
        <v>0</v>
      </c>
      <c r="H34" s="58">
        <v>0</v>
      </c>
      <c r="I34" s="59">
        <v>0</v>
      </c>
      <c r="J34" s="56">
        <v>0</v>
      </c>
      <c r="K34" s="57">
        <v>0</v>
      </c>
      <c r="L34" s="58">
        <v>0</v>
      </c>
      <c r="M34" s="59">
        <v>0</v>
      </c>
      <c r="N34" s="69"/>
      <c r="O34" s="55">
        <v>44682</v>
      </c>
      <c r="P34" s="56">
        <v>0</v>
      </c>
      <c r="Q34" s="57">
        <v>0</v>
      </c>
      <c r="R34" s="58">
        <v>0</v>
      </c>
      <c r="S34" s="59">
        <v>24150</v>
      </c>
      <c r="T34" s="56">
        <v>0</v>
      </c>
      <c r="U34" s="57">
        <v>0</v>
      </c>
      <c r="V34" s="58">
        <v>0</v>
      </c>
      <c r="W34" s="59">
        <v>0</v>
      </c>
      <c r="X34" s="56">
        <v>0</v>
      </c>
      <c r="Y34" s="57">
        <v>0</v>
      </c>
      <c r="Z34" s="58">
        <v>0</v>
      </c>
      <c r="AA34" s="59">
        <v>0</v>
      </c>
      <c r="AB34" s="69"/>
      <c r="AC34" s="55">
        <v>44682</v>
      </c>
      <c r="AD34" s="56">
        <v>0</v>
      </c>
      <c r="AE34" s="57">
        <v>0</v>
      </c>
      <c r="AF34" s="58">
        <v>0</v>
      </c>
      <c r="AG34" s="59">
        <v>0</v>
      </c>
      <c r="AH34" s="56">
        <v>0</v>
      </c>
      <c r="AI34" s="57">
        <v>0</v>
      </c>
      <c r="AJ34" s="58">
        <v>0</v>
      </c>
      <c r="AK34" s="59">
        <v>550</v>
      </c>
      <c r="AL34" s="56">
        <v>0</v>
      </c>
      <c r="AM34" s="57">
        <v>0</v>
      </c>
      <c r="AN34" s="58">
        <v>0</v>
      </c>
      <c r="AO34" s="59">
        <v>0</v>
      </c>
      <c r="AP34" s="86"/>
      <c r="AQ34" s="55">
        <v>44682</v>
      </c>
      <c r="AR34" s="56">
        <v>0</v>
      </c>
      <c r="AS34" s="57">
        <v>0</v>
      </c>
      <c r="AT34" s="58">
        <v>0</v>
      </c>
      <c r="AU34" s="59">
        <v>0</v>
      </c>
      <c r="AV34" s="56">
        <v>0</v>
      </c>
      <c r="AW34" s="57">
        <v>0</v>
      </c>
      <c r="AX34" s="58">
        <v>0</v>
      </c>
      <c r="AY34" s="59">
        <v>0</v>
      </c>
      <c r="AZ34" s="56">
        <v>0</v>
      </c>
      <c r="BA34" s="57">
        <v>0</v>
      </c>
      <c r="BB34" s="58">
        <v>0</v>
      </c>
      <c r="BC34" s="59">
        <v>0</v>
      </c>
    </row>
    <row r="35" spans="1:55">
      <c r="A35" s="55">
        <v>44713</v>
      </c>
      <c r="B35" s="56">
        <v>0</v>
      </c>
      <c r="C35" s="57">
        <v>0</v>
      </c>
      <c r="D35" s="58">
        <v>0</v>
      </c>
      <c r="E35" s="59">
        <v>0</v>
      </c>
      <c r="F35" s="56">
        <v>0</v>
      </c>
      <c r="G35" s="57">
        <v>0</v>
      </c>
      <c r="H35" s="58">
        <v>0</v>
      </c>
      <c r="I35" s="59">
        <v>0</v>
      </c>
      <c r="J35" s="56">
        <v>0</v>
      </c>
      <c r="K35" s="57">
        <v>0</v>
      </c>
      <c r="L35" s="58">
        <v>0</v>
      </c>
      <c r="M35" s="59">
        <v>0</v>
      </c>
      <c r="N35" s="69"/>
      <c r="O35" s="55">
        <v>44713</v>
      </c>
      <c r="P35" s="56">
        <v>2</v>
      </c>
      <c r="Q35" s="57">
        <v>8300</v>
      </c>
      <c r="R35" s="58">
        <v>5.63985</v>
      </c>
      <c r="S35" s="59">
        <v>24150</v>
      </c>
      <c r="T35" s="56">
        <v>0</v>
      </c>
      <c r="U35" s="57">
        <v>0</v>
      </c>
      <c r="V35" s="58">
        <v>0</v>
      </c>
      <c r="W35" s="59">
        <v>0</v>
      </c>
      <c r="X35" s="56">
        <v>0</v>
      </c>
      <c r="Y35" s="57">
        <v>0</v>
      </c>
      <c r="Z35" s="58">
        <v>0</v>
      </c>
      <c r="AA35" s="59">
        <v>0</v>
      </c>
      <c r="AB35" s="69"/>
      <c r="AC35" s="55">
        <v>44713</v>
      </c>
      <c r="AD35" s="56">
        <v>0</v>
      </c>
      <c r="AE35" s="57">
        <v>0</v>
      </c>
      <c r="AF35" s="58">
        <v>0</v>
      </c>
      <c r="AG35" s="59">
        <v>0</v>
      </c>
      <c r="AH35" s="56">
        <v>3</v>
      </c>
      <c r="AI35" s="57">
        <v>1100</v>
      </c>
      <c r="AJ35" s="58">
        <v>15.52045</v>
      </c>
      <c r="AK35" s="59">
        <v>550</v>
      </c>
      <c r="AL35" s="56">
        <v>0</v>
      </c>
      <c r="AM35" s="57">
        <v>0</v>
      </c>
      <c r="AN35" s="58">
        <v>0</v>
      </c>
      <c r="AO35" s="59">
        <v>0</v>
      </c>
      <c r="AP35" s="86"/>
      <c r="AQ35" s="55">
        <v>44713</v>
      </c>
      <c r="AR35" s="56">
        <v>0</v>
      </c>
      <c r="AS35" s="57">
        <v>0</v>
      </c>
      <c r="AT35" s="58">
        <v>0</v>
      </c>
      <c r="AU35" s="59">
        <v>0</v>
      </c>
      <c r="AV35" s="56">
        <v>0</v>
      </c>
      <c r="AW35" s="57">
        <v>0</v>
      </c>
      <c r="AX35" s="58">
        <v>0</v>
      </c>
      <c r="AY35" s="59">
        <v>0</v>
      </c>
      <c r="AZ35" s="56">
        <v>0</v>
      </c>
      <c r="BA35" s="57">
        <v>0</v>
      </c>
      <c r="BB35" s="58">
        <v>0</v>
      </c>
      <c r="BC35" s="59">
        <v>0</v>
      </c>
    </row>
    <row r="36" spans="1:55">
      <c r="A36" s="55">
        <v>44743</v>
      </c>
      <c r="B36" s="56">
        <v>0</v>
      </c>
      <c r="C36" s="57">
        <v>0</v>
      </c>
      <c r="D36" s="58">
        <v>0</v>
      </c>
      <c r="E36" s="59">
        <v>0</v>
      </c>
      <c r="F36" s="56">
        <v>0</v>
      </c>
      <c r="G36" s="57">
        <v>0</v>
      </c>
      <c r="H36" s="58">
        <v>0</v>
      </c>
      <c r="I36" s="59">
        <v>0</v>
      </c>
      <c r="J36" s="56">
        <v>0</v>
      </c>
      <c r="K36" s="57">
        <v>0</v>
      </c>
      <c r="L36" s="58">
        <v>0</v>
      </c>
      <c r="M36" s="59">
        <v>0</v>
      </c>
      <c r="N36" s="69"/>
      <c r="O36" s="55">
        <v>44743</v>
      </c>
      <c r="P36" s="56">
        <v>0</v>
      </c>
      <c r="Q36" s="57">
        <v>0</v>
      </c>
      <c r="R36" s="58">
        <v>0</v>
      </c>
      <c r="S36" s="59">
        <v>24150</v>
      </c>
      <c r="T36" s="56">
        <v>0</v>
      </c>
      <c r="U36" s="57">
        <v>0</v>
      </c>
      <c r="V36" s="58">
        <v>0</v>
      </c>
      <c r="W36" s="59">
        <v>0</v>
      </c>
      <c r="X36" s="56">
        <v>2</v>
      </c>
      <c r="Y36" s="57">
        <v>200</v>
      </c>
      <c r="Z36" s="58">
        <v>1.5682</v>
      </c>
      <c r="AA36" s="59">
        <v>0</v>
      </c>
      <c r="AB36" s="69"/>
      <c r="AC36" s="55">
        <v>44743</v>
      </c>
      <c r="AD36" s="56">
        <v>0</v>
      </c>
      <c r="AE36" s="57">
        <v>0</v>
      </c>
      <c r="AF36" s="58">
        <v>0</v>
      </c>
      <c r="AG36" s="59">
        <v>0</v>
      </c>
      <c r="AH36" s="56">
        <v>2</v>
      </c>
      <c r="AI36" s="57">
        <v>400</v>
      </c>
      <c r="AJ36" s="58">
        <v>5.0279999999999996</v>
      </c>
      <c r="AK36" s="59">
        <v>550</v>
      </c>
      <c r="AL36" s="56">
        <v>0</v>
      </c>
      <c r="AM36" s="57">
        <v>0</v>
      </c>
      <c r="AN36" s="58">
        <v>0</v>
      </c>
      <c r="AO36" s="59">
        <v>0</v>
      </c>
      <c r="AP36" s="86"/>
      <c r="AQ36" s="55">
        <v>44743</v>
      </c>
      <c r="AR36" s="56">
        <v>0</v>
      </c>
      <c r="AS36" s="57">
        <v>0</v>
      </c>
      <c r="AT36" s="58">
        <v>0</v>
      </c>
      <c r="AU36" s="59">
        <v>0</v>
      </c>
      <c r="AV36" s="56">
        <v>0</v>
      </c>
      <c r="AW36" s="57">
        <v>0</v>
      </c>
      <c r="AX36" s="58">
        <v>0</v>
      </c>
      <c r="AY36" s="59">
        <v>0</v>
      </c>
      <c r="AZ36" s="56">
        <v>0</v>
      </c>
      <c r="BA36" s="57">
        <v>0</v>
      </c>
      <c r="BB36" s="58">
        <v>0</v>
      </c>
      <c r="BC36" s="59">
        <v>0</v>
      </c>
    </row>
    <row r="37" spans="1:55">
      <c r="A37" s="55">
        <v>44774</v>
      </c>
      <c r="B37" s="56">
        <v>0</v>
      </c>
      <c r="C37" s="57">
        <v>0</v>
      </c>
      <c r="D37" s="58">
        <v>0</v>
      </c>
      <c r="E37" s="59">
        <v>0</v>
      </c>
      <c r="F37" s="56">
        <v>0</v>
      </c>
      <c r="G37" s="57">
        <v>0</v>
      </c>
      <c r="H37" s="58">
        <v>0</v>
      </c>
      <c r="I37" s="59">
        <v>0</v>
      </c>
      <c r="J37" s="56">
        <v>0</v>
      </c>
      <c r="K37" s="57">
        <v>0</v>
      </c>
      <c r="L37" s="58">
        <v>0</v>
      </c>
      <c r="M37" s="59">
        <v>0</v>
      </c>
      <c r="N37" s="69"/>
      <c r="O37" s="55">
        <v>44774</v>
      </c>
      <c r="P37" s="56">
        <v>3</v>
      </c>
      <c r="Q37" s="57">
        <v>3000</v>
      </c>
      <c r="R37" s="58">
        <v>2.5630000000000002</v>
      </c>
      <c r="S37" s="59">
        <v>25150</v>
      </c>
      <c r="T37" s="56">
        <v>0</v>
      </c>
      <c r="U37" s="57">
        <v>0</v>
      </c>
      <c r="V37" s="58">
        <v>0</v>
      </c>
      <c r="W37" s="59">
        <v>0</v>
      </c>
      <c r="X37" s="56">
        <v>0</v>
      </c>
      <c r="Y37" s="57">
        <v>0</v>
      </c>
      <c r="Z37" s="58">
        <v>0</v>
      </c>
      <c r="AA37" s="59">
        <v>0</v>
      </c>
      <c r="AB37" s="69"/>
      <c r="AC37" s="55">
        <v>44774</v>
      </c>
      <c r="AD37" s="56">
        <v>0</v>
      </c>
      <c r="AE37" s="57">
        <v>0</v>
      </c>
      <c r="AF37" s="58">
        <v>0</v>
      </c>
      <c r="AG37" s="59">
        <v>0</v>
      </c>
      <c r="AH37" s="56">
        <v>0</v>
      </c>
      <c r="AI37" s="57">
        <v>0</v>
      </c>
      <c r="AJ37" s="58">
        <v>0</v>
      </c>
      <c r="AK37" s="59">
        <v>550</v>
      </c>
      <c r="AL37" s="56">
        <v>0</v>
      </c>
      <c r="AM37" s="57">
        <v>0</v>
      </c>
      <c r="AN37" s="58">
        <v>0</v>
      </c>
      <c r="AO37" s="59">
        <v>0</v>
      </c>
      <c r="AP37" s="86"/>
      <c r="AQ37" s="55">
        <v>44774</v>
      </c>
      <c r="AR37" s="56">
        <v>0</v>
      </c>
      <c r="AS37" s="57">
        <v>0</v>
      </c>
      <c r="AT37" s="58">
        <v>0</v>
      </c>
      <c r="AU37" s="59">
        <v>0</v>
      </c>
      <c r="AV37" s="56">
        <v>0</v>
      </c>
      <c r="AW37" s="57">
        <v>0</v>
      </c>
      <c r="AX37" s="58">
        <v>0</v>
      </c>
      <c r="AY37" s="59">
        <v>0</v>
      </c>
      <c r="AZ37" s="56">
        <v>0</v>
      </c>
      <c r="BA37" s="57">
        <v>0</v>
      </c>
      <c r="BB37" s="58">
        <v>0</v>
      </c>
      <c r="BC37" s="59">
        <v>0</v>
      </c>
    </row>
    <row r="38" spans="1:55">
      <c r="A38" s="55">
        <v>44805</v>
      </c>
      <c r="B38" s="56">
        <v>0</v>
      </c>
      <c r="C38" s="57">
        <v>0</v>
      </c>
      <c r="D38" s="58">
        <v>0</v>
      </c>
      <c r="E38" s="59">
        <v>0</v>
      </c>
      <c r="F38" s="56">
        <v>0</v>
      </c>
      <c r="G38" s="57">
        <v>0</v>
      </c>
      <c r="H38" s="58">
        <v>0</v>
      </c>
      <c r="I38" s="59">
        <v>0</v>
      </c>
      <c r="J38" s="56">
        <v>0</v>
      </c>
      <c r="K38" s="57">
        <v>0</v>
      </c>
      <c r="L38" s="58">
        <v>0</v>
      </c>
      <c r="M38" s="59">
        <v>0</v>
      </c>
      <c r="N38" s="69"/>
      <c r="O38" s="55">
        <v>44805</v>
      </c>
      <c r="P38" s="56">
        <v>8</v>
      </c>
      <c r="Q38" s="57">
        <v>51300</v>
      </c>
      <c r="R38" s="58">
        <v>40.400649999999999</v>
      </c>
      <c r="S38" s="59">
        <v>26150</v>
      </c>
      <c r="T38" s="56">
        <v>0</v>
      </c>
      <c r="U38" s="57">
        <v>0</v>
      </c>
      <c r="V38" s="58">
        <v>0</v>
      </c>
      <c r="W38" s="59">
        <v>0</v>
      </c>
      <c r="X38" s="56">
        <v>0</v>
      </c>
      <c r="Y38" s="57">
        <v>0</v>
      </c>
      <c r="Z38" s="58">
        <v>0</v>
      </c>
      <c r="AA38" s="59">
        <v>0</v>
      </c>
      <c r="AB38" s="69"/>
      <c r="AC38" s="55">
        <v>44805</v>
      </c>
      <c r="AD38" s="56">
        <v>0</v>
      </c>
      <c r="AE38" s="57">
        <v>0</v>
      </c>
      <c r="AF38" s="58">
        <v>0</v>
      </c>
      <c r="AG38" s="59">
        <v>0</v>
      </c>
      <c r="AH38" s="56">
        <v>2</v>
      </c>
      <c r="AI38" s="57">
        <v>700</v>
      </c>
      <c r="AJ38" s="58">
        <v>9.5921000000000003</v>
      </c>
      <c r="AK38" s="59">
        <v>550</v>
      </c>
      <c r="AL38" s="56">
        <v>0</v>
      </c>
      <c r="AM38" s="57">
        <v>0</v>
      </c>
      <c r="AN38" s="58">
        <v>0</v>
      </c>
      <c r="AO38" s="59">
        <v>0</v>
      </c>
      <c r="AP38" s="86"/>
      <c r="AQ38" s="55">
        <v>44805</v>
      </c>
      <c r="AR38" s="56">
        <v>0</v>
      </c>
      <c r="AS38" s="57">
        <v>0</v>
      </c>
      <c r="AT38" s="58">
        <v>0</v>
      </c>
      <c r="AU38" s="59">
        <v>0</v>
      </c>
      <c r="AV38" s="56">
        <v>0</v>
      </c>
      <c r="AW38" s="57">
        <v>0</v>
      </c>
      <c r="AX38" s="58">
        <v>0</v>
      </c>
      <c r="AY38" s="59">
        <v>0</v>
      </c>
      <c r="AZ38" s="56">
        <v>0</v>
      </c>
      <c r="BA38" s="57">
        <v>0</v>
      </c>
      <c r="BB38" s="58">
        <v>0</v>
      </c>
      <c r="BC38" s="59">
        <v>0</v>
      </c>
    </row>
    <row r="39" spans="1:55">
      <c r="A39" s="55">
        <v>44835</v>
      </c>
      <c r="B39" s="56">
        <v>0</v>
      </c>
      <c r="C39" s="57">
        <v>0</v>
      </c>
      <c r="D39" s="58">
        <v>0</v>
      </c>
      <c r="E39" s="59">
        <v>0</v>
      </c>
      <c r="F39" s="56">
        <v>0</v>
      </c>
      <c r="G39" s="57">
        <v>0</v>
      </c>
      <c r="H39" s="58">
        <v>0</v>
      </c>
      <c r="I39" s="59">
        <v>0</v>
      </c>
      <c r="J39" s="56">
        <v>0</v>
      </c>
      <c r="K39" s="57">
        <v>0</v>
      </c>
      <c r="L39" s="58">
        <v>0</v>
      </c>
      <c r="M39" s="59">
        <v>0</v>
      </c>
      <c r="N39" s="69"/>
      <c r="O39" s="55">
        <v>44835</v>
      </c>
      <c r="P39" s="56">
        <v>3</v>
      </c>
      <c r="Q39" s="57">
        <v>70000</v>
      </c>
      <c r="R39" s="58">
        <v>54.04</v>
      </c>
      <c r="S39" s="59">
        <v>92000</v>
      </c>
      <c r="T39" s="56">
        <v>0</v>
      </c>
      <c r="U39" s="57">
        <v>0</v>
      </c>
      <c r="V39" s="58">
        <v>0</v>
      </c>
      <c r="W39" s="59">
        <v>0</v>
      </c>
      <c r="X39" s="56">
        <v>5</v>
      </c>
      <c r="Y39" s="57">
        <v>400</v>
      </c>
      <c r="Z39" s="58">
        <v>2.7225000000000001</v>
      </c>
      <c r="AA39" s="59">
        <v>0</v>
      </c>
      <c r="AB39" s="69"/>
      <c r="AC39" s="55">
        <v>44835</v>
      </c>
      <c r="AD39" s="56">
        <v>0</v>
      </c>
      <c r="AE39" s="57">
        <v>0</v>
      </c>
      <c r="AF39" s="58">
        <v>0</v>
      </c>
      <c r="AG39" s="59">
        <v>0</v>
      </c>
      <c r="AH39" s="56">
        <v>1</v>
      </c>
      <c r="AI39" s="57">
        <v>700</v>
      </c>
      <c r="AJ39" s="58">
        <v>10.118499999999999</v>
      </c>
      <c r="AK39" s="59">
        <v>1250</v>
      </c>
      <c r="AL39" s="56">
        <v>0</v>
      </c>
      <c r="AM39" s="57">
        <v>0</v>
      </c>
      <c r="AN39" s="58">
        <v>0</v>
      </c>
      <c r="AO39" s="59">
        <v>0</v>
      </c>
      <c r="AP39" s="86"/>
      <c r="AQ39" s="55">
        <v>44835</v>
      </c>
      <c r="AR39" s="56">
        <v>0</v>
      </c>
      <c r="AS39" s="57">
        <v>0</v>
      </c>
      <c r="AT39" s="58">
        <v>0</v>
      </c>
      <c r="AU39" s="59">
        <v>0</v>
      </c>
      <c r="AV39" s="56">
        <v>0</v>
      </c>
      <c r="AW39" s="57">
        <v>0</v>
      </c>
      <c r="AX39" s="58">
        <v>0</v>
      </c>
      <c r="AY39" s="59">
        <v>0</v>
      </c>
      <c r="AZ39" s="56">
        <v>0</v>
      </c>
      <c r="BA39" s="57">
        <v>0</v>
      </c>
      <c r="BB39" s="58">
        <v>0</v>
      </c>
      <c r="BC39" s="59">
        <v>0</v>
      </c>
    </row>
    <row r="40" spans="1:55">
      <c r="A40" s="55">
        <v>44866</v>
      </c>
      <c r="B40" s="56">
        <v>0</v>
      </c>
      <c r="C40" s="57">
        <v>0</v>
      </c>
      <c r="D40" s="58">
        <v>0</v>
      </c>
      <c r="E40" s="59">
        <v>0</v>
      </c>
      <c r="F40" s="56">
        <v>0</v>
      </c>
      <c r="G40" s="57">
        <v>0</v>
      </c>
      <c r="H40" s="58">
        <v>0</v>
      </c>
      <c r="I40" s="59">
        <v>0</v>
      </c>
      <c r="J40" s="56">
        <v>0</v>
      </c>
      <c r="K40" s="57">
        <v>0</v>
      </c>
      <c r="L40" s="58">
        <v>0</v>
      </c>
      <c r="M40" s="59">
        <v>0</v>
      </c>
      <c r="N40" s="69"/>
      <c r="O40" s="55">
        <v>44866</v>
      </c>
      <c r="P40" s="296">
        <v>2</v>
      </c>
      <c r="Q40" s="297">
        <v>20000</v>
      </c>
      <c r="R40" s="298">
        <v>15.78</v>
      </c>
      <c r="S40" s="299">
        <v>112000</v>
      </c>
      <c r="T40" s="296">
        <v>0</v>
      </c>
      <c r="U40" s="297">
        <v>0</v>
      </c>
      <c r="V40" s="298">
        <v>0</v>
      </c>
      <c r="W40" s="299">
        <v>0</v>
      </c>
      <c r="X40" s="296">
        <v>3</v>
      </c>
      <c r="Y40" s="297">
        <v>700</v>
      </c>
      <c r="Z40" s="298">
        <v>5.2759</v>
      </c>
      <c r="AA40" s="299">
        <v>400</v>
      </c>
      <c r="AB40" s="303"/>
      <c r="AC40" s="304">
        <v>44866</v>
      </c>
      <c r="AD40" s="56">
        <v>0</v>
      </c>
      <c r="AE40" s="57">
        <v>0</v>
      </c>
      <c r="AF40" s="58">
        <v>0</v>
      </c>
      <c r="AG40" s="59">
        <v>0</v>
      </c>
      <c r="AH40" s="56">
        <v>1</v>
      </c>
      <c r="AI40" s="57">
        <v>320</v>
      </c>
      <c r="AJ40" s="58">
        <v>5.0271999999999997</v>
      </c>
      <c r="AK40" s="59">
        <v>1570</v>
      </c>
      <c r="AL40" s="56">
        <v>0</v>
      </c>
      <c r="AM40" s="57">
        <v>0</v>
      </c>
      <c r="AN40" s="58">
        <v>0</v>
      </c>
      <c r="AO40" s="59">
        <v>0</v>
      </c>
      <c r="AP40" s="86"/>
      <c r="AQ40" s="55">
        <v>44866</v>
      </c>
      <c r="AR40" s="56">
        <v>0</v>
      </c>
      <c r="AS40" s="57">
        <v>0</v>
      </c>
      <c r="AT40" s="58">
        <v>0</v>
      </c>
      <c r="AU40" s="59">
        <v>0</v>
      </c>
      <c r="AV40" s="56">
        <v>0</v>
      </c>
      <c r="AW40" s="57">
        <v>0</v>
      </c>
      <c r="AX40" s="58">
        <v>0</v>
      </c>
      <c r="AY40" s="59">
        <v>0</v>
      </c>
      <c r="AZ40" s="56">
        <v>0</v>
      </c>
      <c r="BA40" s="57">
        <v>0</v>
      </c>
      <c r="BB40" s="58">
        <v>0</v>
      </c>
      <c r="BC40" s="59">
        <v>0</v>
      </c>
    </row>
    <row r="41" spans="1:55" ht="15.75" thickBot="1">
      <c r="A41" s="70">
        <v>44896</v>
      </c>
      <c r="B41" s="71">
        <v>0</v>
      </c>
      <c r="C41" s="72">
        <v>0</v>
      </c>
      <c r="D41" s="73">
        <v>0</v>
      </c>
      <c r="E41" s="74">
        <v>0</v>
      </c>
      <c r="F41" s="71">
        <v>0</v>
      </c>
      <c r="G41" s="72">
        <v>0</v>
      </c>
      <c r="H41" s="73">
        <v>0</v>
      </c>
      <c r="I41" s="74">
        <v>0</v>
      </c>
      <c r="J41" s="71">
        <v>0</v>
      </c>
      <c r="K41" s="72">
        <v>0</v>
      </c>
      <c r="L41" s="73">
        <v>0</v>
      </c>
      <c r="M41" s="74">
        <v>0</v>
      </c>
      <c r="N41" s="69"/>
      <c r="O41" s="70">
        <v>44896</v>
      </c>
      <c r="P41" s="305">
        <v>0</v>
      </c>
      <c r="Q41" s="306">
        <v>0</v>
      </c>
      <c r="R41" s="307">
        <v>0</v>
      </c>
      <c r="S41" s="308">
        <v>110000</v>
      </c>
      <c r="T41" s="305">
        <v>0</v>
      </c>
      <c r="U41" s="306">
        <v>0</v>
      </c>
      <c r="V41" s="307">
        <v>0</v>
      </c>
      <c r="W41" s="308">
        <v>0</v>
      </c>
      <c r="X41" s="305">
        <v>6</v>
      </c>
      <c r="Y41" s="306">
        <v>750</v>
      </c>
      <c r="Z41" s="307">
        <v>5.7928499999999996</v>
      </c>
      <c r="AA41" s="308">
        <v>350</v>
      </c>
      <c r="AB41" s="303"/>
      <c r="AC41" s="309">
        <v>44896</v>
      </c>
      <c r="AD41" s="71">
        <v>0</v>
      </c>
      <c r="AE41" s="72">
        <v>0</v>
      </c>
      <c r="AF41" s="73">
        <v>0</v>
      </c>
      <c r="AG41" s="308">
        <v>0</v>
      </c>
      <c r="AH41" s="305">
        <v>2</v>
      </c>
      <c r="AI41" s="306">
        <v>400</v>
      </c>
      <c r="AJ41" s="307">
        <v>6.0881999999999996</v>
      </c>
      <c r="AK41" s="308">
        <v>1570</v>
      </c>
      <c r="AL41" s="56">
        <v>0</v>
      </c>
      <c r="AM41" s="57">
        <v>0</v>
      </c>
      <c r="AN41" s="58">
        <v>0</v>
      </c>
      <c r="AO41" s="59">
        <v>0</v>
      </c>
      <c r="AP41" s="86"/>
      <c r="AQ41" s="70">
        <v>44896</v>
      </c>
      <c r="AR41" s="71">
        <v>0</v>
      </c>
      <c r="AS41" s="72">
        <v>0</v>
      </c>
      <c r="AT41" s="73">
        <v>0</v>
      </c>
      <c r="AU41" s="74">
        <v>0</v>
      </c>
      <c r="AV41" s="71">
        <v>0</v>
      </c>
      <c r="AW41" s="72">
        <v>0</v>
      </c>
      <c r="AX41" s="73">
        <v>0</v>
      </c>
      <c r="AY41" s="74">
        <v>0</v>
      </c>
      <c r="AZ41" s="71">
        <v>0</v>
      </c>
      <c r="BA41" s="72">
        <v>0</v>
      </c>
      <c r="BB41" s="73">
        <v>0</v>
      </c>
      <c r="BC41" s="74">
        <v>0</v>
      </c>
    </row>
    <row r="42" spans="1:55">
      <c r="A42" s="55">
        <v>44927</v>
      </c>
      <c r="B42" s="56">
        <v>0</v>
      </c>
      <c r="C42" s="57">
        <v>0</v>
      </c>
      <c r="D42" s="58">
        <v>0</v>
      </c>
      <c r="E42" s="59">
        <v>0</v>
      </c>
      <c r="F42" s="56">
        <v>0</v>
      </c>
      <c r="G42" s="57">
        <v>0</v>
      </c>
      <c r="H42" s="58">
        <v>0</v>
      </c>
      <c r="I42" s="59">
        <v>0</v>
      </c>
      <c r="J42" s="56">
        <v>0</v>
      </c>
      <c r="K42" s="57">
        <v>0</v>
      </c>
      <c r="L42" s="58">
        <v>0</v>
      </c>
      <c r="M42" s="59">
        <v>0</v>
      </c>
      <c r="N42" s="15"/>
      <c r="O42" s="55">
        <v>44927</v>
      </c>
      <c r="P42" s="296">
        <v>0</v>
      </c>
      <c r="Q42" s="297">
        <v>0</v>
      </c>
      <c r="R42" s="298">
        <v>0</v>
      </c>
      <c r="S42" s="299">
        <v>110000</v>
      </c>
      <c r="T42" s="296">
        <v>0</v>
      </c>
      <c r="U42" s="297">
        <v>0</v>
      </c>
      <c r="V42" s="298">
        <v>0</v>
      </c>
      <c r="W42" s="299">
        <v>0</v>
      </c>
      <c r="X42" s="296">
        <v>9</v>
      </c>
      <c r="Y42" s="297">
        <v>600</v>
      </c>
      <c r="Z42" s="298">
        <v>4.9444999999999997</v>
      </c>
      <c r="AA42" s="299">
        <v>150</v>
      </c>
      <c r="AB42" s="302"/>
      <c r="AC42" s="304">
        <v>44927</v>
      </c>
      <c r="AD42" s="56">
        <v>0</v>
      </c>
      <c r="AE42" s="57">
        <v>0</v>
      </c>
      <c r="AF42" s="58">
        <v>0</v>
      </c>
      <c r="AG42" s="299">
        <v>0</v>
      </c>
      <c r="AH42" s="296">
        <v>4</v>
      </c>
      <c r="AI42" s="297">
        <v>50</v>
      </c>
      <c r="AJ42" s="298">
        <v>0.82037000000000004</v>
      </c>
      <c r="AK42" s="312">
        <v>1520</v>
      </c>
      <c r="AL42" s="113">
        <v>0</v>
      </c>
      <c r="AM42" s="67">
        <v>0</v>
      </c>
      <c r="AN42" s="66">
        <v>0</v>
      </c>
      <c r="AO42" s="68">
        <v>0</v>
      </c>
      <c r="AP42" s="13"/>
      <c r="AQ42" s="55">
        <v>44927</v>
      </c>
      <c r="AR42" s="56">
        <v>0</v>
      </c>
      <c r="AS42" s="57">
        <v>0</v>
      </c>
      <c r="AT42" s="58">
        <v>0</v>
      </c>
      <c r="AU42" s="59">
        <v>0</v>
      </c>
      <c r="AV42" s="56">
        <v>0</v>
      </c>
      <c r="AW42" s="57">
        <v>0</v>
      </c>
      <c r="AX42" s="58">
        <v>0</v>
      </c>
      <c r="AY42" s="59">
        <v>0</v>
      </c>
      <c r="AZ42" s="56">
        <v>0</v>
      </c>
      <c r="BA42" s="57">
        <v>0</v>
      </c>
      <c r="BB42" s="58">
        <v>0</v>
      </c>
      <c r="BC42" s="59">
        <v>0</v>
      </c>
    </row>
    <row r="43" spans="1:55">
      <c r="A43" s="55">
        <v>44958</v>
      </c>
      <c r="B43" s="56">
        <v>0</v>
      </c>
      <c r="C43" s="57">
        <v>0</v>
      </c>
      <c r="D43" s="58">
        <v>0</v>
      </c>
      <c r="E43" s="59">
        <v>0</v>
      </c>
      <c r="F43" s="56">
        <v>0</v>
      </c>
      <c r="G43" s="57">
        <v>0</v>
      </c>
      <c r="H43" s="58">
        <v>0</v>
      </c>
      <c r="I43" s="59">
        <v>0</v>
      </c>
      <c r="J43" s="56">
        <v>0</v>
      </c>
      <c r="K43" s="57">
        <v>0</v>
      </c>
      <c r="L43" s="58">
        <v>0</v>
      </c>
      <c r="M43" s="59">
        <v>0</v>
      </c>
      <c r="N43" s="15"/>
      <c r="O43" s="55">
        <v>44958</v>
      </c>
      <c r="P43" s="296">
        <v>0</v>
      </c>
      <c r="Q43" s="297">
        <v>0</v>
      </c>
      <c r="R43" s="298">
        <v>0</v>
      </c>
      <c r="S43" s="299">
        <v>110000</v>
      </c>
      <c r="T43" s="296">
        <v>0</v>
      </c>
      <c r="U43" s="297">
        <v>0</v>
      </c>
      <c r="V43" s="298">
        <v>0</v>
      </c>
      <c r="W43" s="299">
        <v>0</v>
      </c>
      <c r="X43" s="296">
        <v>3</v>
      </c>
      <c r="Y43" s="297">
        <v>350</v>
      </c>
      <c r="Z43" s="298">
        <v>2.9331</v>
      </c>
      <c r="AA43" s="299">
        <v>500</v>
      </c>
      <c r="AB43" s="302"/>
      <c r="AC43" s="304">
        <v>44958</v>
      </c>
      <c r="AD43" s="56">
        <v>0</v>
      </c>
      <c r="AE43" s="57">
        <v>0</v>
      </c>
      <c r="AF43" s="58">
        <v>0</v>
      </c>
      <c r="AG43" s="299">
        <v>0</v>
      </c>
      <c r="AH43" s="296">
        <v>4</v>
      </c>
      <c r="AI43" s="297">
        <v>200</v>
      </c>
      <c r="AJ43" s="298">
        <v>3.49105</v>
      </c>
      <c r="AK43" s="299">
        <v>1320</v>
      </c>
      <c r="AL43" s="56">
        <v>0</v>
      </c>
      <c r="AM43" s="57">
        <v>0</v>
      </c>
      <c r="AN43" s="58">
        <v>0</v>
      </c>
      <c r="AO43" s="59">
        <v>0</v>
      </c>
      <c r="AP43" s="13"/>
      <c r="AQ43" s="55">
        <v>44958</v>
      </c>
      <c r="AR43" s="56">
        <v>0</v>
      </c>
      <c r="AS43" s="57">
        <v>0</v>
      </c>
      <c r="AT43" s="58">
        <v>0</v>
      </c>
      <c r="AU43" s="59">
        <v>0</v>
      </c>
      <c r="AV43" s="56">
        <v>0</v>
      </c>
      <c r="AW43" s="57">
        <v>0</v>
      </c>
      <c r="AX43" s="58">
        <v>0</v>
      </c>
      <c r="AY43" s="59">
        <v>0</v>
      </c>
      <c r="AZ43" s="56">
        <v>1</v>
      </c>
      <c r="BA43" s="57">
        <v>5</v>
      </c>
      <c r="BB43" s="58">
        <v>0.48749999999999999</v>
      </c>
      <c r="BC43" s="59">
        <v>5</v>
      </c>
    </row>
    <row r="44" spans="1:55">
      <c r="A44" s="55">
        <v>44986</v>
      </c>
      <c r="B44" s="56">
        <v>0</v>
      </c>
      <c r="C44" s="57">
        <v>0</v>
      </c>
      <c r="D44" s="58">
        <v>0</v>
      </c>
      <c r="E44" s="59">
        <v>0</v>
      </c>
      <c r="F44" s="56">
        <v>0</v>
      </c>
      <c r="G44" s="57">
        <v>0</v>
      </c>
      <c r="H44" s="58">
        <v>0</v>
      </c>
      <c r="I44" s="59">
        <v>0</v>
      </c>
      <c r="J44" s="56">
        <v>0</v>
      </c>
      <c r="K44" s="57">
        <v>0</v>
      </c>
      <c r="L44" s="58">
        <v>0</v>
      </c>
      <c r="M44" s="59">
        <v>0</v>
      </c>
      <c r="N44" s="15"/>
      <c r="O44" s="55">
        <v>44986</v>
      </c>
      <c r="P44" s="296">
        <v>9</v>
      </c>
      <c r="Q44" s="297">
        <v>228300</v>
      </c>
      <c r="R44" s="298">
        <v>217.45574999999999</v>
      </c>
      <c r="S44" s="299">
        <v>110000</v>
      </c>
      <c r="T44" s="296">
        <v>0</v>
      </c>
      <c r="U44" s="297">
        <v>0</v>
      </c>
      <c r="V44" s="298">
        <v>0</v>
      </c>
      <c r="W44" s="299">
        <v>0</v>
      </c>
      <c r="X44" s="296">
        <v>4</v>
      </c>
      <c r="Y44" s="297">
        <v>300</v>
      </c>
      <c r="Z44" s="298">
        <v>2.4772500000000002</v>
      </c>
      <c r="AA44" s="299">
        <v>400</v>
      </c>
      <c r="AB44" s="302"/>
      <c r="AC44" s="304">
        <v>44986</v>
      </c>
      <c r="AD44" s="56">
        <v>0</v>
      </c>
      <c r="AE44" s="57">
        <v>0</v>
      </c>
      <c r="AF44" s="58">
        <v>0</v>
      </c>
      <c r="AG44" s="299">
        <v>0</v>
      </c>
      <c r="AH44" s="296">
        <v>5</v>
      </c>
      <c r="AI44" s="297">
        <v>2050</v>
      </c>
      <c r="AJ44" s="298">
        <v>34.226500000000001</v>
      </c>
      <c r="AK44" s="299">
        <v>950</v>
      </c>
      <c r="AL44" s="56">
        <v>0</v>
      </c>
      <c r="AM44" s="57">
        <v>0</v>
      </c>
      <c r="AN44" s="58">
        <v>0</v>
      </c>
      <c r="AO44" s="59">
        <v>0</v>
      </c>
      <c r="AP44" s="13"/>
      <c r="AQ44" s="55">
        <v>44986</v>
      </c>
      <c r="AR44" s="56">
        <v>0</v>
      </c>
      <c r="AS44" s="57">
        <v>0</v>
      </c>
      <c r="AT44" s="58">
        <v>0</v>
      </c>
      <c r="AU44" s="59">
        <v>0</v>
      </c>
      <c r="AV44" s="56">
        <v>0</v>
      </c>
      <c r="AW44" s="57">
        <v>0</v>
      </c>
      <c r="AX44" s="58">
        <v>0</v>
      </c>
      <c r="AY44" s="59">
        <v>0</v>
      </c>
      <c r="AZ44" s="56">
        <v>0</v>
      </c>
      <c r="BA44" s="57">
        <v>0</v>
      </c>
      <c r="BB44" s="58">
        <v>0</v>
      </c>
      <c r="BC44" s="59">
        <v>0</v>
      </c>
    </row>
    <row r="45" spans="1:55" ht="15.75" thickBot="1">
      <c r="A45" s="55">
        <v>45017</v>
      </c>
      <c r="B45" s="56">
        <v>0</v>
      </c>
      <c r="C45" s="57">
        <v>0</v>
      </c>
      <c r="D45" s="58">
        <v>0</v>
      </c>
      <c r="E45" s="59">
        <v>0</v>
      </c>
      <c r="F45" s="56">
        <v>0</v>
      </c>
      <c r="G45" s="57">
        <v>0</v>
      </c>
      <c r="H45" s="58">
        <v>0</v>
      </c>
      <c r="I45" s="59">
        <v>0</v>
      </c>
      <c r="J45" s="56">
        <v>0</v>
      </c>
      <c r="K45" s="57">
        <v>0</v>
      </c>
      <c r="L45" s="58">
        <v>0</v>
      </c>
      <c r="M45" s="59">
        <v>0</v>
      </c>
      <c r="N45" s="15"/>
      <c r="O45" s="55">
        <v>45017</v>
      </c>
      <c r="P45" s="296">
        <v>1</v>
      </c>
      <c r="Q45" s="297">
        <v>10000</v>
      </c>
      <c r="R45" s="298">
        <v>11.01</v>
      </c>
      <c r="S45" s="299">
        <v>100000</v>
      </c>
      <c r="T45" s="296">
        <v>0</v>
      </c>
      <c r="U45" s="297">
        <v>0</v>
      </c>
      <c r="V45" s="298">
        <v>0</v>
      </c>
      <c r="W45" s="299">
        <v>0</v>
      </c>
      <c r="X45" s="296">
        <v>3</v>
      </c>
      <c r="Y45" s="297">
        <v>150</v>
      </c>
      <c r="Z45" s="298">
        <v>1.3986000000000001</v>
      </c>
      <c r="AA45" s="299">
        <v>250</v>
      </c>
      <c r="AB45" s="302"/>
      <c r="AC45" s="304">
        <v>45017</v>
      </c>
      <c r="AD45" s="56">
        <v>0</v>
      </c>
      <c r="AE45" s="57">
        <v>0</v>
      </c>
      <c r="AF45" s="58">
        <v>0</v>
      </c>
      <c r="AG45" s="299">
        <v>0</v>
      </c>
      <c r="AH45" s="296">
        <v>0</v>
      </c>
      <c r="AI45" s="297">
        <v>0</v>
      </c>
      <c r="AJ45" s="298">
        <v>0</v>
      </c>
      <c r="AK45" s="299">
        <v>950</v>
      </c>
      <c r="AL45" s="56">
        <v>0</v>
      </c>
      <c r="AM45" s="57">
        <v>0</v>
      </c>
      <c r="AN45" s="58">
        <v>0</v>
      </c>
      <c r="AO45" s="59">
        <v>0</v>
      </c>
      <c r="AP45" s="13"/>
      <c r="AQ45" s="55">
        <v>45017</v>
      </c>
      <c r="AR45" s="56">
        <v>0</v>
      </c>
      <c r="AS45" s="57">
        <v>0</v>
      </c>
      <c r="AT45" s="58">
        <v>0</v>
      </c>
      <c r="AU45" s="59">
        <v>0</v>
      </c>
      <c r="AV45" s="56">
        <v>0</v>
      </c>
      <c r="AW45" s="57">
        <v>0</v>
      </c>
      <c r="AX45" s="58">
        <v>0</v>
      </c>
      <c r="AY45" s="59">
        <v>0</v>
      </c>
      <c r="AZ45" s="56">
        <v>0</v>
      </c>
      <c r="BA45" s="57">
        <v>0</v>
      </c>
      <c r="BB45" s="58">
        <v>0</v>
      </c>
      <c r="BC45" s="59">
        <v>0</v>
      </c>
    </row>
    <row r="46" spans="1:55">
      <c r="A46" s="75" t="s">
        <v>61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15"/>
      <c r="O46" s="75" t="s">
        <v>61</v>
      </c>
      <c r="P46" s="310"/>
      <c r="Q46" s="310"/>
      <c r="R46" s="310"/>
      <c r="S46" s="310"/>
      <c r="T46" s="310"/>
      <c r="U46" s="310"/>
      <c r="V46" s="310"/>
      <c r="W46" s="310"/>
      <c r="X46" s="310"/>
      <c r="Y46" s="310"/>
      <c r="Z46" s="310"/>
      <c r="AA46" s="310"/>
      <c r="AB46" s="302"/>
      <c r="AC46" s="311" t="s">
        <v>61</v>
      </c>
      <c r="AD46" s="77"/>
      <c r="AE46" s="77"/>
      <c r="AF46" s="77"/>
      <c r="AG46" s="301"/>
      <c r="AH46" s="301"/>
      <c r="AI46" s="301"/>
      <c r="AJ46" s="301"/>
      <c r="AK46" s="301"/>
      <c r="AL46" s="76"/>
      <c r="AM46" s="88"/>
      <c r="AN46" s="76"/>
      <c r="AO46" s="76"/>
      <c r="AP46" s="13"/>
      <c r="AQ46" s="75" t="s">
        <v>61</v>
      </c>
      <c r="AR46" s="87"/>
      <c r="AS46" s="87"/>
      <c r="AT46" s="87"/>
      <c r="AU46" s="87"/>
      <c r="AV46" s="75"/>
      <c r="AW46" s="75"/>
      <c r="AX46" s="75"/>
      <c r="AY46" s="75"/>
      <c r="AZ46" s="75"/>
      <c r="BA46" s="75"/>
      <c r="BB46" s="75"/>
      <c r="BC46" s="75"/>
    </row>
    <row r="47" spans="1:5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15"/>
      <c r="AE47" s="15"/>
      <c r="AF47" s="15"/>
      <c r="AG47" s="295"/>
      <c r="AH47" s="295"/>
      <c r="AI47" s="295"/>
      <c r="AJ47" s="295"/>
      <c r="AK47" s="29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</row>
    <row r="48" spans="1:55" ht="15.75" thickBot="1"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G48" s="253"/>
      <c r="AH48" s="253"/>
      <c r="AI48" s="253"/>
      <c r="AJ48" s="253"/>
      <c r="AK48" s="253"/>
    </row>
    <row r="49" spans="1:19" ht="15.75" thickBot="1">
      <c r="A49" s="80"/>
      <c r="B49" s="230" t="s">
        <v>107</v>
      </c>
      <c r="C49" s="231"/>
      <c r="D49" s="231"/>
      <c r="E49" s="232"/>
      <c r="F49" s="230" t="s">
        <v>29</v>
      </c>
      <c r="G49" s="231"/>
      <c r="H49" s="231"/>
      <c r="I49" s="232"/>
      <c r="J49" s="230" t="s">
        <v>108</v>
      </c>
      <c r="K49" s="231"/>
      <c r="L49" s="231"/>
      <c r="M49" s="232"/>
      <c r="O49" s="80"/>
      <c r="P49" s="230" t="s">
        <v>109</v>
      </c>
      <c r="Q49" s="231"/>
      <c r="R49" s="231"/>
      <c r="S49" s="232"/>
    </row>
    <row r="50" spans="1:19" ht="15" customHeight="1">
      <c r="A50" s="81"/>
      <c r="B50" s="237" t="s">
        <v>90</v>
      </c>
      <c r="C50" s="239" t="s">
        <v>91</v>
      </c>
      <c r="D50" s="233" t="s">
        <v>92</v>
      </c>
      <c r="E50" s="235" t="s">
        <v>93</v>
      </c>
      <c r="F50" s="237" t="s">
        <v>90</v>
      </c>
      <c r="G50" s="239" t="s">
        <v>91</v>
      </c>
      <c r="H50" s="233" t="s">
        <v>92</v>
      </c>
      <c r="I50" s="235" t="s">
        <v>93</v>
      </c>
      <c r="J50" s="237" t="s">
        <v>90</v>
      </c>
      <c r="K50" s="239" t="s">
        <v>91</v>
      </c>
      <c r="L50" s="233" t="s">
        <v>92</v>
      </c>
      <c r="M50" s="235" t="s">
        <v>93</v>
      </c>
      <c r="O50" s="81"/>
      <c r="P50" s="237" t="s">
        <v>90</v>
      </c>
      <c r="Q50" s="239" t="s">
        <v>91</v>
      </c>
      <c r="R50" s="233" t="s">
        <v>92</v>
      </c>
      <c r="S50" s="235" t="s">
        <v>93</v>
      </c>
    </row>
    <row r="51" spans="1:19" ht="15.75" thickBot="1">
      <c r="A51" s="50"/>
      <c r="B51" s="238"/>
      <c r="C51" s="240"/>
      <c r="D51" s="234"/>
      <c r="E51" s="236"/>
      <c r="F51" s="238"/>
      <c r="G51" s="240"/>
      <c r="H51" s="234"/>
      <c r="I51" s="236"/>
      <c r="J51" s="238"/>
      <c r="K51" s="240"/>
      <c r="L51" s="234"/>
      <c r="M51" s="236"/>
      <c r="O51" s="50"/>
      <c r="P51" s="238"/>
      <c r="Q51" s="240"/>
      <c r="R51" s="234"/>
      <c r="S51" s="236"/>
    </row>
    <row r="52" spans="1:19">
      <c r="A52" s="89">
        <v>44562</v>
      </c>
      <c r="B52" s="65">
        <v>4</v>
      </c>
      <c r="C52" s="66">
        <v>930</v>
      </c>
      <c r="D52" s="67">
        <v>3.5393699999999999</v>
      </c>
      <c r="E52" s="68">
        <v>1000</v>
      </c>
      <c r="F52" s="65">
        <v>0</v>
      </c>
      <c r="G52" s="66">
        <v>0</v>
      </c>
      <c r="H52" s="67">
        <v>0</v>
      </c>
      <c r="I52" s="68">
        <v>0</v>
      </c>
      <c r="J52" s="65">
        <v>0</v>
      </c>
      <c r="K52" s="66">
        <v>0</v>
      </c>
      <c r="L52" s="67">
        <v>0</v>
      </c>
      <c r="M52" s="68">
        <v>0</v>
      </c>
      <c r="O52" s="55">
        <v>44562</v>
      </c>
      <c r="P52" s="56">
        <v>0</v>
      </c>
      <c r="Q52" s="57">
        <v>0</v>
      </c>
      <c r="R52" s="58">
        <v>0</v>
      </c>
      <c r="S52" s="59">
        <v>0</v>
      </c>
    </row>
    <row r="53" spans="1:19">
      <c r="A53" s="55">
        <v>44593</v>
      </c>
      <c r="B53" s="56">
        <v>0</v>
      </c>
      <c r="C53" s="57">
        <v>0</v>
      </c>
      <c r="D53" s="58">
        <v>0</v>
      </c>
      <c r="E53" s="59">
        <v>1000</v>
      </c>
      <c r="F53" s="56">
        <v>2</v>
      </c>
      <c r="G53" s="57">
        <v>2</v>
      </c>
      <c r="H53" s="58">
        <v>0.2</v>
      </c>
      <c r="I53" s="59">
        <v>0</v>
      </c>
      <c r="J53" s="56">
        <v>0</v>
      </c>
      <c r="K53" s="57">
        <v>0</v>
      </c>
      <c r="L53" s="58">
        <v>0</v>
      </c>
      <c r="M53" s="59">
        <v>0</v>
      </c>
      <c r="O53" s="55">
        <v>44593</v>
      </c>
      <c r="P53" s="56">
        <v>0</v>
      </c>
      <c r="Q53" s="57">
        <v>0</v>
      </c>
      <c r="R53" s="58">
        <v>0</v>
      </c>
      <c r="S53" s="59">
        <v>0</v>
      </c>
    </row>
    <row r="54" spans="1:19">
      <c r="A54" s="55">
        <v>44621</v>
      </c>
      <c r="B54" s="56">
        <v>0</v>
      </c>
      <c r="C54" s="57">
        <v>0</v>
      </c>
      <c r="D54" s="58">
        <v>0</v>
      </c>
      <c r="E54" s="59">
        <v>1000</v>
      </c>
      <c r="F54" s="56">
        <v>0</v>
      </c>
      <c r="G54" s="57">
        <v>0</v>
      </c>
      <c r="H54" s="58">
        <v>0</v>
      </c>
      <c r="I54" s="59">
        <v>0</v>
      </c>
      <c r="J54" s="56">
        <v>0</v>
      </c>
      <c r="K54" s="57">
        <v>0</v>
      </c>
      <c r="L54" s="58">
        <v>0</v>
      </c>
      <c r="M54" s="59">
        <v>0</v>
      </c>
      <c r="O54" s="55">
        <v>44621</v>
      </c>
      <c r="P54" s="56">
        <v>4</v>
      </c>
      <c r="Q54" s="57">
        <v>300</v>
      </c>
      <c r="R54" s="58">
        <v>1.6020000000000001</v>
      </c>
      <c r="S54" s="59">
        <v>300</v>
      </c>
    </row>
    <row r="55" spans="1:19">
      <c r="A55" s="55">
        <v>44652</v>
      </c>
      <c r="B55" s="56">
        <v>2</v>
      </c>
      <c r="C55" s="57">
        <v>200</v>
      </c>
      <c r="D55" s="58">
        <v>0.82369999999999999</v>
      </c>
      <c r="E55" s="59">
        <v>800</v>
      </c>
      <c r="F55" s="56">
        <v>0</v>
      </c>
      <c r="G55" s="57">
        <v>0</v>
      </c>
      <c r="H55" s="58">
        <v>0</v>
      </c>
      <c r="I55" s="59">
        <v>0</v>
      </c>
      <c r="J55" s="56">
        <v>0</v>
      </c>
      <c r="K55" s="57">
        <v>0</v>
      </c>
      <c r="L55" s="58">
        <v>0</v>
      </c>
      <c r="M55" s="59">
        <v>0</v>
      </c>
      <c r="O55" s="55">
        <v>44652</v>
      </c>
      <c r="P55" s="56">
        <v>1</v>
      </c>
      <c r="Q55" s="57">
        <v>100</v>
      </c>
      <c r="R55" s="58">
        <v>0.5333</v>
      </c>
      <c r="S55" s="59">
        <v>200</v>
      </c>
    </row>
    <row r="56" spans="1:19">
      <c r="A56" s="55">
        <v>44682</v>
      </c>
      <c r="B56" s="56">
        <v>0</v>
      </c>
      <c r="C56" s="57">
        <v>0</v>
      </c>
      <c r="D56" s="58">
        <v>0</v>
      </c>
      <c r="E56" s="59">
        <v>800</v>
      </c>
      <c r="F56" s="56">
        <v>2</v>
      </c>
      <c r="G56" s="57">
        <v>20</v>
      </c>
      <c r="H56" s="58">
        <v>2</v>
      </c>
      <c r="I56" s="59">
        <v>0</v>
      </c>
      <c r="J56" s="56">
        <v>0</v>
      </c>
      <c r="K56" s="57">
        <v>0</v>
      </c>
      <c r="L56" s="58">
        <v>0</v>
      </c>
      <c r="M56" s="59">
        <v>0</v>
      </c>
      <c r="O56" s="55">
        <v>44682</v>
      </c>
      <c r="P56" s="56">
        <v>0</v>
      </c>
      <c r="Q56" s="57">
        <v>0</v>
      </c>
      <c r="R56" s="58">
        <v>0</v>
      </c>
      <c r="S56" s="59">
        <v>200</v>
      </c>
    </row>
    <row r="57" spans="1:19">
      <c r="A57" s="55">
        <v>44713</v>
      </c>
      <c r="B57" s="56">
        <v>2</v>
      </c>
      <c r="C57" s="57">
        <v>1600</v>
      </c>
      <c r="D57" s="58">
        <v>5.8776000000000002</v>
      </c>
      <c r="E57" s="59">
        <v>800</v>
      </c>
      <c r="F57" s="56">
        <v>0</v>
      </c>
      <c r="G57" s="57">
        <v>0</v>
      </c>
      <c r="H57" s="58">
        <v>0</v>
      </c>
      <c r="I57" s="59">
        <v>0</v>
      </c>
      <c r="J57" s="56">
        <v>0</v>
      </c>
      <c r="K57" s="57">
        <v>0</v>
      </c>
      <c r="L57" s="58">
        <v>0</v>
      </c>
      <c r="M57" s="59">
        <v>0</v>
      </c>
      <c r="O57" s="55">
        <v>44713</v>
      </c>
      <c r="P57" s="56">
        <v>2</v>
      </c>
      <c r="Q57" s="57">
        <v>400</v>
      </c>
      <c r="R57" s="58">
        <v>1.9854000000000001</v>
      </c>
      <c r="S57" s="59">
        <v>200</v>
      </c>
    </row>
    <row r="58" spans="1:19">
      <c r="A58" s="55">
        <v>44743</v>
      </c>
      <c r="B58" s="56">
        <v>0</v>
      </c>
      <c r="C58" s="57">
        <v>0</v>
      </c>
      <c r="D58" s="58">
        <v>0</v>
      </c>
      <c r="E58" s="59">
        <v>800</v>
      </c>
      <c r="F58" s="56">
        <v>0</v>
      </c>
      <c r="G58" s="57">
        <v>0</v>
      </c>
      <c r="H58" s="58">
        <v>0</v>
      </c>
      <c r="I58" s="59">
        <v>0</v>
      </c>
      <c r="J58" s="56">
        <v>0</v>
      </c>
      <c r="K58" s="57">
        <v>0</v>
      </c>
      <c r="L58" s="58">
        <v>0</v>
      </c>
      <c r="M58" s="59">
        <v>0</v>
      </c>
      <c r="O58" s="55">
        <v>44743</v>
      </c>
      <c r="P58" s="56">
        <v>0</v>
      </c>
      <c r="Q58" s="57">
        <v>0</v>
      </c>
      <c r="R58" s="58">
        <v>0</v>
      </c>
      <c r="S58" s="59">
        <v>200</v>
      </c>
    </row>
    <row r="59" spans="1:19">
      <c r="A59" s="55">
        <v>44774</v>
      </c>
      <c r="B59" s="56">
        <v>0</v>
      </c>
      <c r="C59" s="57">
        <v>0</v>
      </c>
      <c r="D59" s="58">
        <v>0</v>
      </c>
      <c r="E59" s="59">
        <v>800</v>
      </c>
      <c r="F59" s="56">
        <v>0</v>
      </c>
      <c r="G59" s="57">
        <v>0</v>
      </c>
      <c r="H59" s="58">
        <v>0</v>
      </c>
      <c r="I59" s="59">
        <v>0</v>
      </c>
      <c r="J59" s="56">
        <v>0</v>
      </c>
      <c r="K59" s="57">
        <v>0</v>
      </c>
      <c r="L59" s="58">
        <v>0</v>
      </c>
      <c r="M59" s="59">
        <v>0</v>
      </c>
      <c r="O59" s="55">
        <v>44774</v>
      </c>
      <c r="P59" s="56">
        <v>0</v>
      </c>
      <c r="Q59" s="57">
        <v>0</v>
      </c>
      <c r="R59" s="58">
        <v>0</v>
      </c>
      <c r="S59" s="59">
        <v>200</v>
      </c>
    </row>
    <row r="60" spans="1:19">
      <c r="A60" s="55">
        <v>44805</v>
      </c>
      <c r="B60" s="56">
        <v>2</v>
      </c>
      <c r="C60" s="57">
        <v>1600</v>
      </c>
      <c r="D60" s="58">
        <v>5.3056000000000001</v>
      </c>
      <c r="E60" s="59">
        <v>800</v>
      </c>
      <c r="F60" s="56">
        <v>0</v>
      </c>
      <c r="G60" s="57">
        <v>0</v>
      </c>
      <c r="H60" s="58">
        <v>0</v>
      </c>
      <c r="I60" s="59">
        <v>0</v>
      </c>
      <c r="J60" s="56">
        <v>0</v>
      </c>
      <c r="K60" s="57">
        <v>0</v>
      </c>
      <c r="L60" s="58">
        <v>0</v>
      </c>
      <c r="M60" s="59">
        <v>0</v>
      </c>
      <c r="O60" s="55">
        <v>44805</v>
      </c>
      <c r="P60" s="56">
        <v>3</v>
      </c>
      <c r="Q60" s="57">
        <v>600</v>
      </c>
      <c r="R60" s="58">
        <v>2.3696000000000002</v>
      </c>
      <c r="S60" s="59">
        <v>400</v>
      </c>
    </row>
    <row r="61" spans="1:19">
      <c r="A61" s="55">
        <v>44835</v>
      </c>
      <c r="B61" s="56">
        <v>0</v>
      </c>
      <c r="C61" s="57">
        <v>0</v>
      </c>
      <c r="D61" s="58">
        <v>0</v>
      </c>
      <c r="E61" s="59">
        <v>800</v>
      </c>
      <c r="F61" s="56">
        <v>0</v>
      </c>
      <c r="G61" s="57">
        <v>0</v>
      </c>
      <c r="H61" s="58">
        <v>0</v>
      </c>
      <c r="I61" s="59">
        <v>0</v>
      </c>
      <c r="J61" s="56">
        <v>0</v>
      </c>
      <c r="K61" s="57">
        <v>0</v>
      </c>
      <c r="L61" s="58">
        <v>0</v>
      </c>
      <c r="M61" s="59">
        <v>0</v>
      </c>
      <c r="O61" s="55">
        <v>44835</v>
      </c>
      <c r="P61" s="56">
        <v>1</v>
      </c>
      <c r="Q61" s="57">
        <v>100</v>
      </c>
      <c r="R61" s="58">
        <v>0.37069999999999997</v>
      </c>
      <c r="S61" s="59">
        <v>500</v>
      </c>
    </row>
    <row r="62" spans="1:19">
      <c r="A62" s="55">
        <v>44866</v>
      </c>
      <c r="B62" s="56">
        <v>3</v>
      </c>
      <c r="C62" s="57">
        <v>200</v>
      </c>
      <c r="D62" s="58">
        <v>0.80601999999999996</v>
      </c>
      <c r="E62" s="59">
        <v>600</v>
      </c>
      <c r="F62" s="56">
        <v>0</v>
      </c>
      <c r="G62" s="57">
        <v>0</v>
      </c>
      <c r="H62" s="58">
        <v>0</v>
      </c>
      <c r="I62" s="59">
        <v>0</v>
      </c>
      <c r="J62" s="56">
        <v>0</v>
      </c>
      <c r="K62" s="57">
        <v>0</v>
      </c>
      <c r="L62" s="58">
        <v>0</v>
      </c>
      <c r="M62" s="59">
        <v>0</v>
      </c>
      <c r="O62" s="55">
        <v>44866</v>
      </c>
      <c r="P62" s="56">
        <v>0</v>
      </c>
      <c r="Q62" s="57">
        <v>0</v>
      </c>
      <c r="R62" s="58">
        <v>0</v>
      </c>
      <c r="S62" s="59">
        <v>500</v>
      </c>
    </row>
    <row r="63" spans="1:19" ht="15.75" thickBot="1">
      <c r="A63" s="70">
        <v>44896</v>
      </c>
      <c r="B63" s="305">
        <v>1</v>
      </c>
      <c r="C63" s="306">
        <v>100</v>
      </c>
      <c r="D63" s="307">
        <v>0.41189999999999999</v>
      </c>
      <c r="E63" s="308">
        <v>500</v>
      </c>
      <c r="F63" s="305">
        <v>2</v>
      </c>
      <c r="G63" s="306">
        <v>5000</v>
      </c>
      <c r="H63" s="307">
        <v>500</v>
      </c>
      <c r="I63" s="308">
        <v>5000</v>
      </c>
      <c r="J63" s="305">
        <v>0</v>
      </c>
      <c r="K63" s="306">
        <v>0</v>
      </c>
      <c r="L63" s="307">
        <v>0</v>
      </c>
      <c r="M63" s="308">
        <v>0</v>
      </c>
      <c r="N63" s="253"/>
      <c r="O63" s="309">
        <v>44896</v>
      </c>
      <c r="P63" s="305">
        <v>1</v>
      </c>
      <c r="Q63" s="306">
        <v>100</v>
      </c>
      <c r="R63" s="307">
        <v>0.34649999999999997</v>
      </c>
      <c r="S63" s="308">
        <v>600</v>
      </c>
    </row>
    <row r="64" spans="1:19">
      <c r="A64" s="55">
        <v>44927</v>
      </c>
      <c r="B64" s="296">
        <v>0</v>
      </c>
      <c r="C64" s="297">
        <v>0</v>
      </c>
      <c r="D64" s="298">
        <v>0</v>
      </c>
      <c r="E64" s="299">
        <v>500</v>
      </c>
      <c r="F64" s="296">
        <v>0</v>
      </c>
      <c r="G64" s="297">
        <v>0</v>
      </c>
      <c r="H64" s="298">
        <v>0</v>
      </c>
      <c r="I64" s="299">
        <v>5000</v>
      </c>
      <c r="J64" s="296">
        <v>0</v>
      </c>
      <c r="K64" s="297">
        <v>0</v>
      </c>
      <c r="L64" s="298">
        <v>0</v>
      </c>
      <c r="M64" s="299">
        <v>0</v>
      </c>
      <c r="N64" s="253"/>
      <c r="O64" s="304">
        <v>44927</v>
      </c>
      <c r="P64" s="296">
        <v>0</v>
      </c>
      <c r="Q64" s="297">
        <v>0</v>
      </c>
      <c r="R64" s="298">
        <v>0</v>
      </c>
      <c r="S64" s="299">
        <v>600</v>
      </c>
    </row>
    <row r="65" spans="1:27">
      <c r="A65" s="55">
        <v>44958</v>
      </c>
      <c r="B65" s="296">
        <v>0</v>
      </c>
      <c r="C65" s="297">
        <v>0</v>
      </c>
      <c r="D65" s="298">
        <v>0</v>
      </c>
      <c r="E65" s="299">
        <v>500</v>
      </c>
      <c r="F65" s="296">
        <v>2</v>
      </c>
      <c r="G65" s="297">
        <v>20000</v>
      </c>
      <c r="H65" s="298">
        <v>2000</v>
      </c>
      <c r="I65" s="299">
        <v>25000</v>
      </c>
      <c r="J65" s="296">
        <v>0</v>
      </c>
      <c r="K65" s="297">
        <v>0</v>
      </c>
      <c r="L65" s="298">
        <v>0</v>
      </c>
      <c r="M65" s="299">
        <v>0</v>
      </c>
      <c r="N65" s="253"/>
      <c r="O65" s="304">
        <v>44958</v>
      </c>
      <c r="P65" s="296">
        <v>0</v>
      </c>
      <c r="Q65" s="297">
        <v>0</v>
      </c>
      <c r="R65" s="298">
        <v>0</v>
      </c>
      <c r="S65" s="299">
        <v>600</v>
      </c>
      <c r="T65" s="57"/>
      <c r="U65" s="57"/>
      <c r="V65" s="57"/>
      <c r="W65" s="57"/>
      <c r="X65" s="57"/>
      <c r="Y65" s="57"/>
      <c r="Z65" s="57"/>
      <c r="AA65" s="57"/>
    </row>
    <row r="66" spans="1:27">
      <c r="A66" s="55">
        <v>44986</v>
      </c>
      <c r="B66" s="296">
        <v>2</v>
      </c>
      <c r="C66" s="297">
        <v>1000</v>
      </c>
      <c r="D66" s="298">
        <v>4.3849999999999998</v>
      </c>
      <c r="E66" s="299">
        <v>500</v>
      </c>
      <c r="F66" s="296">
        <v>0</v>
      </c>
      <c r="G66" s="297">
        <v>0</v>
      </c>
      <c r="H66" s="298">
        <v>0</v>
      </c>
      <c r="I66" s="299">
        <v>20000</v>
      </c>
      <c r="J66" s="296">
        <v>0</v>
      </c>
      <c r="K66" s="297">
        <v>0</v>
      </c>
      <c r="L66" s="298">
        <v>0</v>
      </c>
      <c r="M66" s="299">
        <v>0</v>
      </c>
      <c r="N66" s="253"/>
      <c r="O66" s="304">
        <v>44986</v>
      </c>
      <c r="P66" s="296">
        <v>2</v>
      </c>
      <c r="Q66" s="297">
        <v>1200</v>
      </c>
      <c r="R66" s="298">
        <v>4.3182</v>
      </c>
      <c r="S66" s="299">
        <v>600</v>
      </c>
      <c r="T66" s="57"/>
      <c r="U66" s="57"/>
      <c r="V66" s="57"/>
      <c r="W66" s="57"/>
      <c r="X66" s="57"/>
      <c r="Y66" s="57"/>
      <c r="Z66" s="57"/>
      <c r="AA66" s="57"/>
    </row>
    <row r="67" spans="1:27" ht="15.75" thickBot="1">
      <c r="A67" s="55">
        <v>45017</v>
      </c>
      <c r="B67" s="296">
        <v>0</v>
      </c>
      <c r="C67" s="297">
        <v>0</v>
      </c>
      <c r="D67" s="298">
        <v>0</v>
      </c>
      <c r="E67" s="299">
        <v>500</v>
      </c>
      <c r="F67" s="296">
        <v>0</v>
      </c>
      <c r="G67" s="297">
        <v>0</v>
      </c>
      <c r="H67" s="298">
        <v>0</v>
      </c>
      <c r="I67" s="299">
        <v>20000</v>
      </c>
      <c r="J67" s="296">
        <v>0</v>
      </c>
      <c r="K67" s="297">
        <v>0</v>
      </c>
      <c r="L67" s="298">
        <v>0</v>
      </c>
      <c r="M67" s="299">
        <v>0</v>
      </c>
      <c r="N67" s="313"/>
      <c r="O67" s="304">
        <v>45017</v>
      </c>
      <c r="P67" s="314">
        <v>0</v>
      </c>
      <c r="Q67" s="306">
        <v>0</v>
      </c>
      <c r="R67" s="307">
        <v>0</v>
      </c>
      <c r="S67" s="308">
        <v>600</v>
      </c>
      <c r="T67" s="57"/>
      <c r="U67" s="57"/>
      <c r="V67" s="57"/>
      <c r="W67" s="57"/>
      <c r="X67" s="57"/>
      <c r="Y67" s="57"/>
      <c r="Z67" s="57"/>
      <c r="AA67" s="57"/>
    </row>
    <row r="68" spans="1:27">
      <c r="A68" s="75" t="s">
        <v>61</v>
      </c>
      <c r="B68" s="310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253"/>
      <c r="O68" s="311" t="s">
        <v>61</v>
      </c>
      <c r="P68" s="253"/>
      <c r="Q68" s="253"/>
      <c r="R68" s="253"/>
      <c r="S68" s="253"/>
    </row>
    <row r="69" spans="1:27">
      <c r="B69" s="253"/>
      <c r="C69" s="253"/>
      <c r="D69" s="253"/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</row>
    <row r="70" spans="1:27">
      <c r="B70" s="253"/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</row>
    <row r="71" spans="1:27">
      <c r="B71" s="253"/>
      <c r="C71" s="253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</row>
    <row r="72" spans="1:27">
      <c r="B72" s="253"/>
      <c r="C72" s="253"/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</row>
  </sheetData>
  <mergeCells count="142">
    <mergeCell ref="B49:E49"/>
    <mergeCell ref="F49:I49"/>
    <mergeCell ref="J49:M49"/>
    <mergeCell ref="P49:S49"/>
    <mergeCell ref="B50:B51"/>
    <mergeCell ref="C50:C51"/>
    <mergeCell ref="D50:D51"/>
    <mergeCell ref="E50:E51"/>
    <mergeCell ref="F50:F51"/>
    <mergeCell ref="G50:G51"/>
    <mergeCell ref="P50:P51"/>
    <mergeCell ref="Q50:Q51"/>
    <mergeCell ref="R50:R51"/>
    <mergeCell ref="S50:S51"/>
    <mergeCell ref="H50:H51"/>
    <mergeCell ref="I50:I51"/>
    <mergeCell ref="J50:J51"/>
    <mergeCell ref="K50:K51"/>
    <mergeCell ref="L50:L51"/>
    <mergeCell ref="M50:M51"/>
    <mergeCell ref="AX28:AX29"/>
    <mergeCell ref="AY28:AY29"/>
    <mergeCell ref="AZ28:AZ29"/>
    <mergeCell ref="BA28:BA29"/>
    <mergeCell ref="BB28:BB29"/>
    <mergeCell ref="BC28:BC29"/>
    <mergeCell ref="AR28:AR29"/>
    <mergeCell ref="AS28:AS29"/>
    <mergeCell ref="AT28:AT29"/>
    <mergeCell ref="AU28:AU29"/>
    <mergeCell ref="AV28:AV29"/>
    <mergeCell ref="AW28:AW29"/>
    <mergeCell ref="AJ28:AJ29"/>
    <mergeCell ref="AK28:AK29"/>
    <mergeCell ref="AL28:AL29"/>
    <mergeCell ref="AM28:AM29"/>
    <mergeCell ref="AN28:AN29"/>
    <mergeCell ref="AO28:AO29"/>
    <mergeCell ref="AD28:AD29"/>
    <mergeCell ref="AE28:AE29"/>
    <mergeCell ref="AF28:AF29"/>
    <mergeCell ref="AG28:AG29"/>
    <mergeCell ref="AH28:AH29"/>
    <mergeCell ref="AI28:AI29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H28:H29"/>
    <mergeCell ref="I28:I29"/>
    <mergeCell ref="J28:J29"/>
    <mergeCell ref="K28:K29"/>
    <mergeCell ref="L28:L29"/>
    <mergeCell ref="M28:M29"/>
    <mergeCell ref="B28:B29"/>
    <mergeCell ref="C28:C29"/>
    <mergeCell ref="D28:D29"/>
    <mergeCell ref="E28:E29"/>
    <mergeCell ref="F28:F29"/>
    <mergeCell ref="G28:G29"/>
    <mergeCell ref="AD27:AG27"/>
    <mergeCell ref="AH27:AK27"/>
    <mergeCell ref="AL27:AO27"/>
    <mergeCell ref="AR27:AU27"/>
    <mergeCell ref="AV27:AY27"/>
    <mergeCell ref="AZ27:BC27"/>
    <mergeCell ref="AZ7:AZ8"/>
    <mergeCell ref="BA7:BA8"/>
    <mergeCell ref="BB7:BB8"/>
    <mergeCell ref="BC7:BC8"/>
    <mergeCell ref="AW7:AW8"/>
    <mergeCell ref="AX7:AX8"/>
    <mergeCell ref="AY7:AY8"/>
    <mergeCell ref="B27:E27"/>
    <mergeCell ref="F27:I27"/>
    <mergeCell ref="J27:M27"/>
    <mergeCell ref="P27:S27"/>
    <mergeCell ref="T27:W27"/>
    <mergeCell ref="X27:AA27"/>
    <mergeCell ref="AT7:AT8"/>
    <mergeCell ref="AU7:AU8"/>
    <mergeCell ref="AV7:AV8"/>
    <mergeCell ref="AL7:AL8"/>
    <mergeCell ref="AM7:AM8"/>
    <mergeCell ref="AN7:AN8"/>
    <mergeCell ref="AO7:AO8"/>
    <mergeCell ref="AR7:AR8"/>
    <mergeCell ref="AS7:AS8"/>
    <mergeCell ref="AF7:AF8"/>
    <mergeCell ref="AG7:AG8"/>
    <mergeCell ref="AH7:AH8"/>
    <mergeCell ref="AI7:AI8"/>
    <mergeCell ref="AJ7:AJ8"/>
    <mergeCell ref="AK7:AK8"/>
    <mergeCell ref="X7:X8"/>
    <mergeCell ref="Y7:Y8"/>
    <mergeCell ref="Z7:Z8"/>
    <mergeCell ref="BF6:BI6"/>
    <mergeCell ref="BJ6:BM6"/>
    <mergeCell ref="B7:B8"/>
    <mergeCell ref="C7:C8"/>
    <mergeCell ref="D7:D8"/>
    <mergeCell ref="E7:E8"/>
    <mergeCell ref="F7:F8"/>
    <mergeCell ref="G7:G8"/>
    <mergeCell ref="H7:H8"/>
    <mergeCell ref="I7:I8"/>
    <mergeCell ref="AD6:AG6"/>
    <mergeCell ref="AH6:AK6"/>
    <mergeCell ref="AL6:AO6"/>
    <mergeCell ref="AR6:AU6"/>
    <mergeCell ref="AV6:AY6"/>
    <mergeCell ref="AZ6:BC6"/>
    <mergeCell ref="B6:E6"/>
    <mergeCell ref="F6:I6"/>
    <mergeCell ref="AA7:AA8"/>
    <mergeCell ref="AD7:AD8"/>
    <mergeCell ref="AE7:AE8"/>
    <mergeCell ref="R7:R8"/>
    <mergeCell ref="S7:S8"/>
    <mergeCell ref="T7:T8"/>
    <mergeCell ref="J6:M6"/>
    <mergeCell ref="P6:S6"/>
    <mergeCell ref="T6:W6"/>
    <mergeCell ref="X6:AA6"/>
    <mergeCell ref="J7:J8"/>
    <mergeCell ref="K7:K8"/>
    <mergeCell ref="L7:L8"/>
    <mergeCell ref="M7:M8"/>
    <mergeCell ref="P7:P8"/>
    <mergeCell ref="Q7:Q8"/>
    <mergeCell ref="U7:U8"/>
    <mergeCell ref="V7:V8"/>
    <mergeCell ref="W7:W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3985E-541C-4C3F-A1A0-AA4DF200DB33}">
  <dimension ref="A1:AB67"/>
  <sheetViews>
    <sheetView showGridLines="0" zoomScale="90" zoomScaleNormal="90" workbookViewId="0"/>
  </sheetViews>
  <sheetFormatPr baseColWidth="10" defaultColWidth="11.42578125" defaultRowHeight="15"/>
  <cols>
    <col min="4" max="4" width="14.5703125" customWidth="1"/>
    <col min="8" max="8" width="14.42578125" bestFit="1" customWidth="1"/>
    <col min="12" max="12" width="14" customWidth="1"/>
    <col min="18" max="18" width="15.140625" bestFit="1" customWidth="1"/>
    <col min="22" max="22" width="13" customWidth="1"/>
  </cols>
  <sheetData>
    <row r="1" spans="1:28" ht="19.5">
      <c r="A1" s="6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15"/>
      <c r="O1" s="6" t="s">
        <v>0</v>
      </c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15"/>
    </row>
    <row r="2" spans="1:28" ht="19.5">
      <c r="A2" s="6" t="str">
        <f>+'Futures Data'!A2</f>
        <v>APRIL OPERATIONAL HIGHLIGHTS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15"/>
      <c r="O2" s="6" t="str">
        <f>+A2</f>
        <v>APRIL OPERATIONAL HIGHLIGHTS</v>
      </c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15"/>
    </row>
    <row r="3" spans="1:28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3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3"/>
    </row>
    <row r="4" spans="1:28" ht="18">
      <c r="A4" s="21" t="s">
        <v>110</v>
      </c>
      <c r="B4" s="21"/>
      <c r="C4" s="21"/>
      <c r="D4" s="21"/>
      <c r="E4" s="21"/>
      <c r="F4" s="21"/>
      <c r="G4" s="36"/>
      <c r="H4" s="36"/>
      <c r="I4" s="36"/>
      <c r="J4" s="36"/>
      <c r="K4" s="36"/>
      <c r="L4" s="90"/>
      <c r="M4" s="36"/>
      <c r="N4" s="13"/>
      <c r="O4" s="21" t="s">
        <v>110</v>
      </c>
      <c r="P4" s="21"/>
      <c r="Q4" s="21"/>
      <c r="R4" s="21"/>
      <c r="S4" s="21"/>
      <c r="T4" s="21"/>
      <c r="U4" s="36"/>
      <c r="V4" s="36"/>
      <c r="W4" s="36"/>
      <c r="X4" s="36"/>
      <c r="Y4" s="36"/>
      <c r="Z4" s="36"/>
      <c r="AA4" s="36"/>
      <c r="AB4" s="13"/>
    </row>
    <row r="5" spans="1:28" ht="15.75" thickBo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6"/>
    </row>
    <row r="6" spans="1:28" ht="15.75" thickBot="1">
      <c r="A6" s="80"/>
      <c r="B6" s="230" t="s">
        <v>111</v>
      </c>
      <c r="C6" s="231"/>
      <c r="D6" s="231"/>
      <c r="E6" s="232"/>
      <c r="F6" s="230" t="s">
        <v>76</v>
      </c>
      <c r="G6" s="231"/>
      <c r="H6" s="231"/>
      <c r="I6" s="232"/>
      <c r="J6" s="230" t="s">
        <v>81</v>
      </c>
      <c r="K6" s="231"/>
      <c r="L6" s="231"/>
      <c r="M6" s="232"/>
      <c r="N6" s="13"/>
      <c r="O6" s="80"/>
      <c r="P6" s="230" t="s">
        <v>112</v>
      </c>
      <c r="Q6" s="231"/>
      <c r="R6" s="231"/>
      <c r="S6" s="232"/>
      <c r="T6" s="230" t="s">
        <v>113</v>
      </c>
      <c r="U6" s="231"/>
      <c r="V6" s="231"/>
      <c r="W6" s="232"/>
      <c r="X6" s="230" t="s">
        <v>109</v>
      </c>
      <c r="Y6" s="231"/>
      <c r="Z6" s="231"/>
      <c r="AA6" s="232"/>
      <c r="AB6" s="13"/>
    </row>
    <row r="7" spans="1:28" ht="15.75" customHeight="1">
      <c r="A7" s="43"/>
      <c r="B7" s="222" t="s">
        <v>90</v>
      </c>
      <c r="C7" s="224" t="s">
        <v>91</v>
      </c>
      <c r="D7" s="226" t="s">
        <v>92</v>
      </c>
      <c r="E7" s="228" t="s">
        <v>93</v>
      </c>
      <c r="F7" s="222" t="s">
        <v>90</v>
      </c>
      <c r="G7" s="224" t="s">
        <v>91</v>
      </c>
      <c r="H7" s="226" t="s">
        <v>92</v>
      </c>
      <c r="I7" s="228" t="s">
        <v>93</v>
      </c>
      <c r="J7" s="222" t="s">
        <v>90</v>
      </c>
      <c r="K7" s="224" t="s">
        <v>91</v>
      </c>
      <c r="L7" s="226" t="s">
        <v>92</v>
      </c>
      <c r="M7" s="228" t="s">
        <v>93</v>
      </c>
      <c r="N7" s="13"/>
      <c r="O7" s="43"/>
      <c r="P7" s="222" t="s">
        <v>90</v>
      </c>
      <c r="Q7" s="224" t="s">
        <v>91</v>
      </c>
      <c r="R7" s="226" t="s">
        <v>92</v>
      </c>
      <c r="S7" s="228" t="s">
        <v>93</v>
      </c>
      <c r="T7" s="222" t="s">
        <v>90</v>
      </c>
      <c r="U7" s="224" t="s">
        <v>91</v>
      </c>
      <c r="V7" s="226" t="s">
        <v>92</v>
      </c>
      <c r="W7" s="228" t="s">
        <v>93</v>
      </c>
      <c r="X7" s="222" t="s">
        <v>90</v>
      </c>
      <c r="Y7" s="224" t="s">
        <v>91</v>
      </c>
      <c r="Z7" s="226" t="s">
        <v>92</v>
      </c>
      <c r="AA7" s="228" t="s">
        <v>93</v>
      </c>
      <c r="AB7" s="13"/>
    </row>
    <row r="8" spans="1:28" ht="15.75" thickBot="1">
      <c r="A8" s="50"/>
      <c r="B8" s="223"/>
      <c r="C8" s="225"/>
      <c r="D8" s="227"/>
      <c r="E8" s="229"/>
      <c r="F8" s="223"/>
      <c r="G8" s="225"/>
      <c r="H8" s="227"/>
      <c r="I8" s="229"/>
      <c r="J8" s="223"/>
      <c r="K8" s="225"/>
      <c r="L8" s="227"/>
      <c r="M8" s="229"/>
      <c r="N8" s="13"/>
      <c r="O8" s="50"/>
      <c r="P8" s="223"/>
      <c r="Q8" s="225"/>
      <c r="R8" s="227"/>
      <c r="S8" s="229"/>
      <c r="T8" s="223"/>
      <c r="U8" s="225"/>
      <c r="V8" s="227"/>
      <c r="W8" s="229"/>
      <c r="X8" s="223"/>
      <c r="Y8" s="225"/>
      <c r="Z8" s="227"/>
      <c r="AA8" s="229"/>
      <c r="AB8" s="13"/>
    </row>
    <row r="9" spans="1:28">
      <c r="A9" s="60">
        <v>44562</v>
      </c>
      <c r="B9" s="61">
        <v>64</v>
      </c>
      <c r="C9" s="62">
        <v>98</v>
      </c>
      <c r="D9" s="63">
        <v>50.715000000000003</v>
      </c>
      <c r="E9" s="64">
        <v>100</v>
      </c>
      <c r="F9" s="91">
        <v>4</v>
      </c>
      <c r="G9" s="92">
        <v>800</v>
      </c>
      <c r="H9" s="93">
        <v>163</v>
      </c>
      <c r="I9" s="94">
        <v>800</v>
      </c>
      <c r="J9" s="95">
        <v>0</v>
      </c>
      <c r="K9" s="92">
        <v>0</v>
      </c>
      <c r="L9" s="93">
        <v>0</v>
      </c>
      <c r="M9" s="94">
        <v>0</v>
      </c>
      <c r="N9" s="20"/>
      <c r="O9" s="60">
        <v>44562</v>
      </c>
      <c r="P9" s="61">
        <v>0</v>
      </c>
      <c r="Q9" s="62">
        <v>0</v>
      </c>
      <c r="R9" s="63">
        <v>0</v>
      </c>
      <c r="S9" s="64">
        <v>0</v>
      </c>
      <c r="T9" s="91">
        <v>0</v>
      </c>
      <c r="U9" s="92">
        <v>0</v>
      </c>
      <c r="V9" s="93">
        <v>0</v>
      </c>
      <c r="W9" s="94">
        <v>0</v>
      </c>
      <c r="X9" s="95">
        <v>0</v>
      </c>
      <c r="Y9" s="92">
        <v>0</v>
      </c>
      <c r="Z9" s="93">
        <v>0</v>
      </c>
      <c r="AA9" s="94">
        <v>0</v>
      </c>
      <c r="AB9" s="13"/>
    </row>
    <row r="10" spans="1:28">
      <c r="A10" s="60">
        <v>44593</v>
      </c>
      <c r="B10" s="61">
        <v>67</v>
      </c>
      <c r="C10" s="62">
        <v>116</v>
      </c>
      <c r="D10" s="63">
        <v>60.84</v>
      </c>
      <c r="E10" s="64">
        <v>143</v>
      </c>
      <c r="F10" s="96">
        <v>3</v>
      </c>
      <c r="G10" s="62">
        <v>600</v>
      </c>
      <c r="H10" s="63">
        <v>122.8</v>
      </c>
      <c r="I10" s="64">
        <v>1400</v>
      </c>
      <c r="J10" s="61">
        <v>0</v>
      </c>
      <c r="K10" s="62">
        <v>0</v>
      </c>
      <c r="L10" s="63">
        <v>0</v>
      </c>
      <c r="M10" s="64">
        <v>0</v>
      </c>
      <c r="N10" s="20"/>
      <c r="O10" s="60">
        <v>44593</v>
      </c>
      <c r="P10" s="61">
        <v>0</v>
      </c>
      <c r="Q10" s="62">
        <v>0</v>
      </c>
      <c r="R10" s="63">
        <v>0</v>
      </c>
      <c r="S10" s="64">
        <v>0</v>
      </c>
      <c r="T10" s="96">
        <v>0</v>
      </c>
      <c r="U10" s="62">
        <v>0</v>
      </c>
      <c r="V10" s="63">
        <v>0</v>
      </c>
      <c r="W10" s="64">
        <v>0</v>
      </c>
      <c r="X10" s="61">
        <v>0</v>
      </c>
      <c r="Y10" s="62">
        <v>0</v>
      </c>
      <c r="Z10" s="63">
        <v>0</v>
      </c>
      <c r="AA10" s="64">
        <v>0</v>
      </c>
      <c r="AB10" s="13"/>
    </row>
    <row r="11" spans="1:28">
      <c r="A11" s="60">
        <v>44621</v>
      </c>
      <c r="B11" s="61">
        <v>30</v>
      </c>
      <c r="C11" s="62">
        <v>58</v>
      </c>
      <c r="D11" s="63">
        <v>31.745000000000001</v>
      </c>
      <c r="E11" s="64">
        <v>36</v>
      </c>
      <c r="F11" s="96">
        <v>9</v>
      </c>
      <c r="G11" s="62">
        <v>2000</v>
      </c>
      <c r="H11" s="63">
        <v>403.8</v>
      </c>
      <c r="I11" s="64">
        <v>2000</v>
      </c>
      <c r="J11" s="61">
        <v>0</v>
      </c>
      <c r="K11" s="62">
        <v>0</v>
      </c>
      <c r="L11" s="63">
        <v>0</v>
      </c>
      <c r="M11" s="64">
        <v>0</v>
      </c>
      <c r="N11" s="20"/>
      <c r="O11" s="60">
        <v>44621</v>
      </c>
      <c r="P11" s="61">
        <v>0</v>
      </c>
      <c r="Q11" s="62">
        <v>0</v>
      </c>
      <c r="R11" s="63">
        <v>0</v>
      </c>
      <c r="S11" s="64">
        <v>0</v>
      </c>
      <c r="T11" s="96">
        <v>0</v>
      </c>
      <c r="U11" s="62">
        <v>0</v>
      </c>
      <c r="V11" s="63">
        <v>0</v>
      </c>
      <c r="W11" s="64">
        <v>0</v>
      </c>
      <c r="X11" s="61">
        <v>0</v>
      </c>
      <c r="Y11" s="62">
        <v>0</v>
      </c>
      <c r="Z11" s="63">
        <v>0</v>
      </c>
      <c r="AA11" s="64">
        <v>0</v>
      </c>
      <c r="AB11" s="13"/>
    </row>
    <row r="12" spans="1:28">
      <c r="A12" s="55">
        <v>44652</v>
      </c>
      <c r="B12" s="97">
        <v>39</v>
      </c>
      <c r="C12" s="57">
        <v>67</v>
      </c>
      <c r="D12" s="58">
        <v>37.055</v>
      </c>
      <c r="E12" s="59">
        <v>18</v>
      </c>
      <c r="F12" s="97">
        <v>3</v>
      </c>
      <c r="G12" s="57">
        <v>600</v>
      </c>
      <c r="H12" s="58">
        <v>123.8</v>
      </c>
      <c r="I12" s="59">
        <v>2600</v>
      </c>
      <c r="J12" s="56">
        <v>0</v>
      </c>
      <c r="K12" s="57">
        <v>0</v>
      </c>
      <c r="L12" s="58">
        <v>0</v>
      </c>
      <c r="M12" s="59">
        <v>0</v>
      </c>
      <c r="N12" s="20"/>
      <c r="O12" s="55">
        <v>44652</v>
      </c>
      <c r="P12" s="97">
        <v>0</v>
      </c>
      <c r="Q12" s="57">
        <v>0</v>
      </c>
      <c r="R12" s="58">
        <v>0</v>
      </c>
      <c r="S12" s="59">
        <v>0</v>
      </c>
      <c r="T12" s="97">
        <v>0</v>
      </c>
      <c r="U12" s="57">
        <v>0</v>
      </c>
      <c r="V12" s="58">
        <v>0</v>
      </c>
      <c r="W12" s="59">
        <v>0</v>
      </c>
      <c r="X12" s="56">
        <v>0</v>
      </c>
      <c r="Y12" s="57">
        <v>0</v>
      </c>
      <c r="Z12" s="58">
        <v>0</v>
      </c>
      <c r="AA12" s="59">
        <v>0</v>
      </c>
      <c r="AB12" s="13"/>
    </row>
    <row r="13" spans="1:28">
      <c r="A13" s="55">
        <v>44682</v>
      </c>
      <c r="B13" s="56">
        <v>25</v>
      </c>
      <c r="C13" s="57">
        <v>25</v>
      </c>
      <c r="D13" s="58">
        <v>13.115</v>
      </c>
      <c r="E13" s="59">
        <v>26</v>
      </c>
      <c r="F13" s="97">
        <v>7</v>
      </c>
      <c r="G13" s="57">
        <v>1400</v>
      </c>
      <c r="H13" s="58">
        <v>276.60000000000002</v>
      </c>
      <c r="I13" s="59">
        <v>4000</v>
      </c>
      <c r="J13" s="56">
        <v>0</v>
      </c>
      <c r="K13" s="57">
        <v>0</v>
      </c>
      <c r="L13" s="58">
        <v>0</v>
      </c>
      <c r="M13" s="59">
        <v>0</v>
      </c>
      <c r="N13" s="20"/>
      <c r="O13" s="55">
        <v>44682</v>
      </c>
      <c r="P13" s="56">
        <v>0</v>
      </c>
      <c r="Q13" s="57">
        <v>0</v>
      </c>
      <c r="R13" s="58">
        <v>0</v>
      </c>
      <c r="S13" s="59">
        <v>0</v>
      </c>
      <c r="T13" s="97">
        <v>0</v>
      </c>
      <c r="U13" s="57">
        <v>0</v>
      </c>
      <c r="V13" s="58">
        <v>0</v>
      </c>
      <c r="W13" s="59">
        <v>0</v>
      </c>
      <c r="X13" s="56">
        <v>0</v>
      </c>
      <c r="Y13" s="57">
        <v>0</v>
      </c>
      <c r="Z13" s="58">
        <v>0</v>
      </c>
      <c r="AA13" s="59">
        <v>0</v>
      </c>
      <c r="AB13" s="13"/>
    </row>
    <row r="14" spans="1:28">
      <c r="A14" s="55">
        <v>44713</v>
      </c>
      <c r="B14" s="56">
        <v>26</v>
      </c>
      <c r="C14" s="57">
        <v>35</v>
      </c>
      <c r="D14" s="58">
        <v>17.48</v>
      </c>
      <c r="E14" s="59">
        <v>21</v>
      </c>
      <c r="F14" s="56">
        <v>22</v>
      </c>
      <c r="G14" s="57">
        <v>4600</v>
      </c>
      <c r="H14" s="58">
        <v>929.2</v>
      </c>
      <c r="I14" s="59">
        <v>3600</v>
      </c>
      <c r="J14" s="56">
        <v>0</v>
      </c>
      <c r="K14" s="57">
        <v>0</v>
      </c>
      <c r="L14" s="58">
        <v>0</v>
      </c>
      <c r="M14" s="59">
        <v>0</v>
      </c>
      <c r="N14" s="20"/>
      <c r="O14" s="55">
        <v>44713</v>
      </c>
      <c r="P14" s="56">
        <v>0</v>
      </c>
      <c r="Q14" s="57">
        <v>0</v>
      </c>
      <c r="R14" s="58">
        <v>0</v>
      </c>
      <c r="S14" s="59">
        <v>0</v>
      </c>
      <c r="T14" s="56">
        <v>0</v>
      </c>
      <c r="U14" s="57">
        <v>0</v>
      </c>
      <c r="V14" s="58">
        <v>0</v>
      </c>
      <c r="W14" s="59">
        <v>0</v>
      </c>
      <c r="X14" s="56">
        <v>0</v>
      </c>
      <c r="Y14" s="57">
        <v>0</v>
      </c>
      <c r="Z14" s="58">
        <v>0</v>
      </c>
      <c r="AA14" s="59">
        <v>0</v>
      </c>
      <c r="AB14" s="13"/>
    </row>
    <row r="15" spans="1:28">
      <c r="A15" s="55">
        <v>44743</v>
      </c>
      <c r="B15" s="56">
        <v>20</v>
      </c>
      <c r="C15" s="57">
        <v>20</v>
      </c>
      <c r="D15" s="58">
        <v>9.48</v>
      </c>
      <c r="E15" s="59">
        <v>23</v>
      </c>
      <c r="F15" s="56">
        <v>2</v>
      </c>
      <c r="G15" s="57">
        <v>400</v>
      </c>
      <c r="H15" s="58">
        <v>84.8</v>
      </c>
      <c r="I15" s="59">
        <v>4000</v>
      </c>
      <c r="J15" s="56">
        <v>0</v>
      </c>
      <c r="K15" s="57">
        <v>0</v>
      </c>
      <c r="L15" s="58">
        <v>0</v>
      </c>
      <c r="M15" s="59">
        <v>0</v>
      </c>
      <c r="N15" s="13"/>
      <c r="O15" s="55">
        <v>44743</v>
      </c>
      <c r="P15" s="56">
        <v>0</v>
      </c>
      <c r="Q15" s="57">
        <v>0</v>
      </c>
      <c r="R15" s="58">
        <v>0</v>
      </c>
      <c r="S15" s="59">
        <v>0</v>
      </c>
      <c r="T15" s="56">
        <v>0</v>
      </c>
      <c r="U15" s="57">
        <v>0</v>
      </c>
      <c r="V15" s="58">
        <v>0</v>
      </c>
      <c r="W15" s="59">
        <v>0</v>
      </c>
      <c r="X15" s="56">
        <v>0</v>
      </c>
      <c r="Y15" s="57">
        <v>0</v>
      </c>
      <c r="Z15" s="58">
        <v>0</v>
      </c>
      <c r="AA15" s="59">
        <v>0</v>
      </c>
      <c r="AB15" s="16"/>
    </row>
    <row r="16" spans="1:28">
      <c r="A16" s="55">
        <v>44774</v>
      </c>
      <c r="B16" s="56">
        <v>37</v>
      </c>
      <c r="C16" s="57">
        <v>56</v>
      </c>
      <c r="D16" s="58">
        <v>26.675000000000001</v>
      </c>
      <c r="E16" s="59">
        <v>48</v>
      </c>
      <c r="F16" s="56">
        <v>5</v>
      </c>
      <c r="G16" s="57">
        <v>1000</v>
      </c>
      <c r="H16" s="58">
        <v>197.8</v>
      </c>
      <c r="I16" s="59">
        <v>5000</v>
      </c>
      <c r="J16" s="56">
        <v>0</v>
      </c>
      <c r="K16" s="57">
        <v>0</v>
      </c>
      <c r="L16" s="58">
        <v>0</v>
      </c>
      <c r="M16" s="59">
        <v>0</v>
      </c>
      <c r="N16" s="13"/>
      <c r="O16" s="55">
        <v>44774</v>
      </c>
      <c r="P16" s="56">
        <v>0</v>
      </c>
      <c r="Q16" s="57">
        <v>0</v>
      </c>
      <c r="R16" s="58">
        <v>0</v>
      </c>
      <c r="S16" s="59">
        <v>0</v>
      </c>
      <c r="T16" s="56">
        <v>0</v>
      </c>
      <c r="U16" s="57">
        <v>0</v>
      </c>
      <c r="V16" s="58">
        <v>0</v>
      </c>
      <c r="W16" s="59">
        <v>0</v>
      </c>
      <c r="X16" s="56">
        <v>0</v>
      </c>
      <c r="Y16" s="57">
        <v>0</v>
      </c>
      <c r="Z16" s="58">
        <v>0</v>
      </c>
      <c r="AA16" s="59">
        <v>0</v>
      </c>
      <c r="AB16" s="13"/>
    </row>
    <row r="17" spans="1:28">
      <c r="A17" s="55">
        <v>44805</v>
      </c>
      <c r="B17" s="56">
        <v>12</v>
      </c>
      <c r="C17" s="57">
        <v>12</v>
      </c>
      <c r="D17" s="58">
        <v>5.6050000000000004</v>
      </c>
      <c r="E17" s="59">
        <v>3</v>
      </c>
      <c r="F17" s="56">
        <v>7</v>
      </c>
      <c r="G17" s="57">
        <v>1400</v>
      </c>
      <c r="H17" s="58">
        <v>283.2</v>
      </c>
      <c r="I17" s="59">
        <v>2400</v>
      </c>
      <c r="J17" s="56">
        <v>3</v>
      </c>
      <c r="K17" s="57">
        <v>30002</v>
      </c>
      <c r="L17" s="58">
        <v>54.003500000000003</v>
      </c>
      <c r="M17" s="59">
        <v>0</v>
      </c>
      <c r="N17" s="13"/>
      <c r="O17" s="55">
        <v>44805</v>
      </c>
      <c r="P17" s="56">
        <v>0</v>
      </c>
      <c r="Q17" s="57">
        <v>0</v>
      </c>
      <c r="R17" s="58">
        <v>0</v>
      </c>
      <c r="S17" s="59">
        <v>0</v>
      </c>
      <c r="T17" s="56">
        <v>0</v>
      </c>
      <c r="U17" s="57">
        <v>0</v>
      </c>
      <c r="V17" s="58">
        <v>0</v>
      </c>
      <c r="W17" s="59">
        <v>0</v>
      </c>
      <c r="X17" s="56">
        <v>0</v>
      </c>
      <c r="Y17" s="57">
        <v>0</v>
      </c>
      <c r="Z17" s="58">
        <v>0</v>
      </c>
      <c r="AA17" s="59">
        <v>0</v>
      </c>
      <c r="AB17" s="13"/>
    </row>
    <row r="18" spans="1:28">
      <c r="A18" s="55">
        <v>44835</v>
      </c>
      <c r="B18" s="56">
        <v>7</v>
      </c>
      <c r="C18" s="57">
        <v>7</v>
      </c>
      <c r="D18" s="58">
        <v>3.43</v>
      </c>
      <c r="E18" s="59">
        <v>4</v>
      </c>
      <c r="F18" s="56">
        <v>3</v>
      </c>
      <c r="G18" s="57">
        <v>600</v>
      </c>
      <c r="H18" s="58">
        <v>119</v>
      </c>
      <c r="I18" s="59">
        <v>3000</v>
      </c>
      <c r="J18" s="56">
        <v>0</v>
      </c>
      <c r="K18" s="57">
        <v>0</v>
      </c>
      <c r="L18" s="58">
        <v>0</v>
      </c>
      <c r="M18" s="59">
        <v>0</v>
      </c>
      <c r="N18" s="31"/>
      <c r="O18" s="55">
        <v>44835</v>
      </c>
      <c r="P18" s="56">
        <v>3</v>
      </c>
      <c r="Q18" s="57">
        <v>70000</v>
      </c>
      <c r="R18" s="58">
        <v>144</v>
      </c>
      <c r="S18" s="59">
        <v>70000</v>
      </c>
      <c r="T18" s="56">
        <v>3</v>
      </c>
      <c r="U18" s="57">
        <v>3200</v>
      </c>
      <c r="V18" s="58">
        <v>21.8</v>
      </c>
      <c r="W18" s="59">
        <v>200</v>
      </c>
      <c r="X18" s="56">
        <v>0</v>
      </c>
      <c r="Y18" s="57">
        <v>0</v>
      </c>
      <c r="Z18" s="58">
        <v>0</v>
      </c>
      <c r="AA18" s="59">
        <v>0</v>
      </c>
      <c r="AB18" s="13"/>
    </row>
    <row r="19" spans="1:28">
      <c r="A19" s="55">
        <v>44866</v>
      </c>
      <c r="B19" s="56">
        <v>11</v>
      </c>
      <c r="C19" s="57">
        <v>11</v>
      </c>
      <c r="D19" s="58">
        <v>5.5750000000000002</v>
      </c>
      <c r="E19" s="59">
        <v>8</v>
      </c>
      <c r="F19" s="56">
        <v>1</v>
      </c>
      <c r="G19" s="57">
        <v>500</v>
      </c>
      <c r="H19" s="58">
        <v>96.5</v>
      </c>
      <c r="I19" s="59">
        <v>3500</v>
      </c>
      <c r="J19" s="56">
        <v>0</v>
      </c>
      <c r="K19" s="57">
        <v>0</v>
      </c>
      <c r="L19" s="58">
        <v>0</v>
      </c>
      <c r="M19" s="59">
        <v>0</v>
      </c>
      <c r="N19" s="31"/>
      <c r="O19" s="55">
        <v>44866</v>
      </c>
      <c r="P19" s="56">
        <v>0</v>
      </c>
      <c r="Q19" s="57">
        <v>0</v>
      </c>
      <c r="R19" s="58">
        <v>0</v>
      </c>
      <c r="S19" s="59">
        <v>70000</v>
      </c>
      <c r="T19" s="56">
        <v>1</v>
      </c>
      <c r="U19" s="57">
        <v>100</v>
      </c>
      <c r="V19" s="58">
        <v>0.82</v>
      </c>
      <c r="W19" s="59">
        <v>300</v>
      </c>
      <c r="X19" s="56">
        <v>0</v>
      </c>
      <c r="Y19" s="57">
        <v>0</v>
      </c>
      <c r="Z19" s="58">
        <v>0</v>
      </c>
      <c r="AA19" s="59">
        <v>0</v>
      </c>
      <c r="AB19" s="13"/>
    </row>
    <row r="20" spans="1:28" ht="15.75" thickBot="1">
      <c r="A20" s="70">
        <v>44896</v>
      </c>
      <c r="B20" s="71">
        <v>27</v>
      </c>
      <c r="C20" s="72">
        <v>27</v>
      </c>
      <c r="D20" s="73">
        <v>13.305</v>
      </c>
      <c r="E20" s="74">
        <v>3</v>
      </c>
      <c r="F20" s="71">
        <v>11</v>
      </c>
      <c r="G20" s="72">
        <v>3100</v>
      </c>
      <c r="H20" s="73">
        <v>611.1</v>
      </c>
      <c r="I20" s="74">
        <v>0</v>
      </c>
      <c r="J20" s="71">
        <v>1</v>
      </c>
      <c r="K20" s="72">
        <v>10</v>
      </c>
      <c r="L20" s="73">
        <v>1.9E-2</v>
      </c>
      <c r="M20" s="74">
        <v>10</v>
      </c>
      <c r="N20" s="16"/>
      <c r="O20" s="70">
        <v>44896</v>
      </c>
      <c r="P20" s="155">
        <v>0</v>
      </c>
      <c r="Q20" s="72">
        <v>0</v>
      </c>
      <c r="R20" s="73">
        <v>0</v>
      </c>
      <c r="S20" s="74">
        <v>70000</v>
      </c>
      <c r="T20" s="71">
        <v>0</v>
      </c>
      <c r="U20" s="72">
        <v>0</v>
      </c>
      <c r="V20" s="73">
        <v>0</v>
      </c>
      <c r="W20" s="74">
        <v>0</v>
      </c>
      <c r="X20" s="71">
        <v>0</v>
      </c>
      <c r="Y20" s="72">
        <v>0</v>
      </c>
      <c r="Z20" s="73">
        <v>0</v>
      </c>
      <c r="AA20" s="74">
        <v>0</v>
      </c>
      <c r="AB20" s="13"/>
    </row>
    <row r="21" spans="1:28">
      <c r="A21" s="55">
        <v>44927</v>
      </c>
      <c r="B21" s="56">
        <v>4</v>
      </c>
      <c r="C21" s="57">
        <v>4</v>
      </c>
      <c r="D21" s="58">
        <v>1.98</v>
      </c>
      <c r="E21" s="59">
        <v>5</v>
      </c>
      <c r="F21" s="56">
        <v>9</v>
      </c>
      <c r="G21" s="57">
        <v>2000</v>
      </c>
      <c r="H21" s="58">
        <v>382.2</v>
      </c>
      <c r="I21" s="59">
        <v>2000</v>
      </c>
      <c r="J21" s="56">
        <v>0</v>
      </c>
      <c r="K21" s="57">
        <v>0</v>
      </c>
      <c r="L21" s="58">
        <v>0</v>
      </c>
      <c r="M21" s="59">
        <v>10</v>
      </c>
      <c r="N21" s="20"/>
      <c r="O21" s="89">
        <v>44927</v>
      </c>
      <c r="P21" s="99">
        <v>2</v>
      </c>
      <c r="Q21" s="65">
        <v>30000</v>
      </c>
      <c r="R21" s="65">
        <v>60</v>
      </c>
      <c r="S21" s="156">
        <v>100000</v>
      </c>
      <c r="T21" s="99">
        <v>0</v>
      </c>
      <c r="U21" s="67">
        <v>0</v>
      </c>
      <c r="V21" s="67">
        <v>0</v>
      </c>
      <c r="W21" s="156">
        <v>0</v>
      </c>
      <c r="X21" s="99">
        <v>0</v>
      </c>
      <c r="Y21" s="67">
        <v>0</v>
      </c>
      <c r="Z21" s="67">
        <v>0</v>
      </c>
      <c r="AA21" s="156">
        <v>0</v>
      </c>
    </row>
    <row r="22" spans="1:28">
      <c r="A22" s="55">
        <v>44958</v>
      </c>
      <c r="B22" s="56">
        <v>27</v>
      </c>
      <c r="C22" s="57">
        <v>433</v>
      </c>
      <c r="D22" s="58">
        <v>231.14</v>
      </c>
      <c r="E22" s="59">
        <v>416</v>
      </c>
      <c r="F22" s="56">
        <v>4</v>
      </c>
      <c r="G22" s="57">
        <v>800</v>
      </c>
      <c r="H22" s="58">
        <v>148.4</v>
      </c>
      <c r="I22" s="59">
        <v>2800</v>
      </c>
      <c r="J22" s="56">
        <v>2</v>
      </c>
      <c r="K22" s="57">
        <v>10010</v>
      </c>
      <c r="L22" s="58">
        <v>20.018999999999998</v>
      </c>
      <c r="M22" s="59">
        <v>10000</v>
      </c>
      <c r="N22" s="20"/>
      <c r="O22" s="55">
        <v>44958</v>
      </c>
      <c r="P22" s="315">
        <v>0</v>
      </c>
      <c r="Q22" s="296">
        <v>0</v>
      </c>
      <c r="R22" s="296">
        <v>0</v>
      </c>
      <c r="S22" s="316">
        <v>100000</v>
      </c>
      <c r="T22" s="315">
        <v>1</v>
      </c>
      <c r="U22" s="298">
        <v>3000</v>
      </c>
      <c r="V22" s="298">
        <v>24</v>
      </c>
      <c r="W22" s="316">
        <v>3000</v>
      </c>
      <c r="X22" s="97">
        <v>0</v>
      </c>
      <c r="Y22" s="58">
        <v>0</v>
      </c>
      <c r="Z22" s="58">
        <v>0</v>
      </c>
      <c r="AA22" s="152">
        <v>0</v>
      </c>
    </row>
    <row r="23" spans="1:28">
      <c r="A23" s="55">
        <v>44986</v>
      </c>
      <c r="B23" s="56">
        <v>68</v>
      </c>
      <c r="C23" s="57">
        <v>122</v>
      </c>
      <c r="D23" s="58">
        <v>64.765000000000001</v>
      </c>
      <c r="E23" s="59">
        <v>469</v>
      </c>
      <c r="F23" s="56">
        <v>14</v>
      </c>
      <c r="G23" s="57">
        <v>3000</v>
      </c>
      <c r="H23" s="58">
        <v>567.20000000000005</v>
      </c>
      <c r="I23" s="59">
        <v>2000</v>
      </c>
      <c r="J23" s="56">
        <v>0</v>
      </c>
      <c r="K23" s="57">
        <v>0</v>
      </c>
      <c r="L23" s="58">
        <v>0</v>
      </c>
      <c r="M23" s="59">
        <v>0</v>
      </c>
      <c r="N23" s="138"/>
      <c r="O23" s="55">
        <v>44986</v>
      </c>
      <c r="P23" s="315">
        <v>0</v>
      </c>
      <c r="Q23" s="296">
        <v>0</v>
      </c>
      <c r="R23" s="296">
        <v>0</v>
      </c>
      <c r="S23" s="316">
        <v>30000</v>
      </c>
      <c r="T23" s="315">
        <v>0</v>
      </c>
      <c r="U23" s="298">
        <v>0</v>
      </c>
      <c r="V23" s="298">
        <v>0</v>
      </c>
      <c r="W23" s="316">
        <v>0</v>
      </c>
      <c r="X23" s="97">
        <v>0</v>
      </c>
      <c r="Y23" s="58">
        <v>0</v>
      </c>
      <c r="Z23" s="58">
        <v>0</v>
      </c>
      <c r="AA23" s="152">
        <v>0</v>
      </c>
    </row>
    <row r="24" spans="1:28" ht="15.75" thickBot="1">
      <c r="A24" s="55">
        <v>45017</v>
      </c>
      <c r="B24" s="57">
        <v>1</v>
      </c>
      <c r="C24" s="159">
        <v>15</v>
      </c>
      <c r="D24" s="159">
        <v>8.0250000000000004</v>
      </c>
      <c r="E24" s="74">
        <v>469</v>
      </c>
      <c r="F24" s="57">
        <v>7</v>
      </c>
      <c r="G24" s="159">
        <v>1400</v>
      </c>
      <c r="H24" s="159">
        <v>253.4</v>
      </c>
      <c r="I24" s="74">
        <v>3000</v>
      </c>
      <c r="J24" s="56">
        <v>0</v>
      </c>
      <c r="K24" s="57">
        <v>0</v>
      </c>
      <c r="L24" s="58">
        <v>0</v>
      </c>
      <c r="M24" s="59">
        <v>0</v>
      </c>
      <c r="N24" s="164"/>
      <c r="O24" s="70">
        <v>45017</v>
      </c>
      <c r="P24" s="314">
        <v>0</v>
      </c>
      <c r="Q24" s="305">
        <v>0</v>
      </c>
      <c r="R24" s="305">
        <v>0</v>
      </c>
      <c r="S24" s="317">
        <v>30000</v>
      </c>
      <c r="T24" s="305">
        <v>0</v>
      </c>
      <c r="U24" s="306">
        <v>0</v>
      </c>
      <c r="V24" s="307">
        <v>0</v>
      </c>
      <c r="W24" s="308">
        <v>0</v>
      </c>
      <c r="X24" s="71">
        <v>0</v>
      </c>
      <c r="Y24" s="72">
        <v>0</v>
      </c>
      <c r="Z24" s="73">
        <v>0</v>
      </c>
      <c r="AA24" s="74">
        <v>0</v>
      </c>
    </row>
    <row r="25" spans="1:28">
      <c r="A25" s="75" t="s">
        <v>61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20"/>
      <c r="O25" s="75" t="s">
        <v>61</v>
      </c>
      <c r="P25" s="300"/>
      <c r="Q25" s="300"/>
      <c r="R25" s="300"/>
      <c r="S25" s="300"/>
      <c r="T25" s="301"/>
      <c r="U25" s="300"/>
      <c r="V25" s="300"/>
      <c r="W25" s="300"/>
      <c r="X25" s="79"/>
      <c r="Y25" s="98"/>
      <c r="Z25" s="79"/>
      <c r="AA25" s="79"/>
    </row>
    <row r="26" spans="1:28" ht="15.75" thickBo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79"/>
      <c r="O26" s="98"/>
      <c r="P26" s="318"/>
      <c r="Q26" s="318"/>
      <c r="R26" s="302"/>
      <c r="S26" s="302"/>
      <c r="T26" s="302"/>
      <c r="U26" s="302"/>
      <c r="V26" s="302"/>
      <c r="W26" s="302"/>
      <c r="X26" s="13"/>
      <c r="Y26" s="13"/>
      <c r="Z26" s="13"/>
      <c r="AA26" s="13"/>
    </row>
    <row r="27" spans="1:28" ht="15.75" thickBot="1">
      <c r="A27" s="80"/>
      <c r="B27" s="230" t="s">
        <v>97</v>
      </c>
      <c r="C27" s="231"/>
      <c r="D27" s="231"/>
      <c r="E27" s="232"/>
      <c r="F27" s="230" t="s">
        <v>98</v>
      </c>
      <c r="G27" s="231"/>
      <c r="H27" s="231"/>
      <c r="I27" s="232"/>
      <c r="J27" s="230" t="s">
        <v>114</v>
      </c>
      <c r="K27" s="231"/>
      <c r="L27" s="231"/>
      <c r="M27" s="232"/>
      <c r="N27" s="13"/>
      <c r="O27" s="80"/>
      <c r="P27" s="319" t="s">
        <v>101</v>
      </c>
      <c r="Q27" s="320"/>
      <c r="R27" s="320"/>
      <c r="S27" s="321"/>
      <c r="T27" s="319" t="s">
        <v>115</v>
      </c>
      <c r="U27" s="320"/>
      <c r="V27" s="320"/>
      <c r="W27" s="321"/>
      <c r="X27" s="230" t="s">
        <v>107</v>
      </c>
      <c r="Y27" s="231"/>
      <c r="Z27" s="231"/>
      <c r="AA27" s="232"/>
    </row>
    <row r="28" spans="1:28" ht="15.75" thickBot="1">
      <c r="A28" s="81"/>
      <c r="B28" s="241" t="s">
        <v>90</v>
      </c>
      <c r="C28" s="231" t="s">
        <v>91</v>
      </c>
      <c r="D28" s="243" t="s">
        <v>92</v>
      </c>
      <c r="E28" s="244" t="s">
        <v>93</v>
      </c>
      <c r="F28" s="230" t="s">
        <v>90</v>
      </c>
      <c r="G28" s="246" t="s">
        <v>91</v>
      </c>
      <c r="H28" s="243" t="s">
        <v>92</v>
      </c>
      <c r="I28" s="247" t="s">
        <v>93</v>
      </c>
      <c r="J28" s="241" t="s">
        <v>90</v>
      </c>
      <c r="K28" s="231" t="s">
        <v>91</v>
      </c>
      <c r="L28" s="243" t="s">
        <v>92</v>
      </c>
      <c r="M28" s="235" t="s">
        <v>93</v>
      </c>
      <c r="N28" s="82"/>
      <c r="O28" s="81"/>
      <c r="P28" s="322" t="s">
        <v>90</v>
      </c>
      <c r="Q28" s="323" t="s">
        <v>91</v>
      </c>
      <c r="R28" s="324" t="s">
        <v>92</v>
      </c>
      <c r="S28" s="325" t="s">
        <v>93</v>
      </c>
      <c r="T28" s="322" t="s">
        <v>90</v>
      </c>
      <c r="U28" s="323" t="s">
        <v>91</v>
      </c>
      <c r="V28" s="324" t="s">
        <v>92</v>
      </c>
      <c r="W28" s="325" t="s">
        <v>93</v>
      </c>
      <c r="X28" s="241" t="s">
        <v>90</v>
      </c>
      <c r="Y28" s="246" t="s">
        <v>91</v>
      </c>
      <c r="Z28" s="243" t="s">
        <v>116</v>
      </c>
      <c r="AA28" s="244" t="s">
        <v>93</v>
      </c>
    </row>
    <row r="29" spans="1:28" ht="15.75" thickBot="1">
      <c r="A29" s="50"/>
      <c r="B29" s="238"/>
      <c r="C29" s="242"/>
      <c r="D29" s="234"/>
      <c r="E29" s="236"/>
      <c r="F29" s="245"/>
      <c r="G29" s="240"/>
      <c r="H29" s="234"/>
      <c r="I29" s="248"/>
      <c r="J29" s="238"/>
      <c r="K29" s="242"/>
      <c r="L29" s="234"/>
      <c r="M29" s="236"/>
      <c r="N29" s="33"/>
      <c r="O29" s="50"/>
      <c r="P29" s="326"/>
      <c r="Q29" s="327"/>
      <c r="R29" s="328"/>
      <c r="S29" s="329"/>
      <c r="T29" s="326"/>
      <c r="U29" s="327"/>
      <c r="V29" s="328"/>
      <c r="W29" s="329"/>
      <c r="X29" s="238"/>
      <c r="Y29" s="240"/>
      <c r="Z29" s="234"/>
      <c r="AA29" s="236"/>
    </row>
    <row r="30" spans="1:28">
      <c r="A30" s="55">
        <v>44562</v>
      </c>
      <c r="B30" s="56">
        <v>2</v>
      </c>
      <c r="C30" s="57">
        <v>17000</v>
      </c>
      <c r="D30" s="58">
        <v>20.399999999999999</v>
      </c>
      <c r="E30" s="59">
        <v>17000</v>
      </c>
      <c r="F30" s="99">
        <v>4</v>
      </c>
      <c r="G30" s="66">
        <v>7900</v>
      </c>
      <c r="H30" s="67">
        <v>55.95</v>
      </c>
      <c r="I30" s="68">
        <v>9150</v>
      </c>
      <c r="J30" s="65">
        <v>0</v>
      </c>
      <c r="K30" s="66">
        <v>0</v>
      </c>
      <c r="L30" s="67">
        <v>0</v>
      </c>
      <c r="M30" s="68">
        <v>0</v>
      </c>
      <c r="N30" s="20"/>
      <c r="O30" s="55">
        <v>44562</v>
      </c>
      <c r="P30" s="330">
        <v>0</v>
      </c>
      <c r="Q30" s="331">
        <v>0</v>
      </c>
      <c r="R30" s="332">
        <v>0</v>
      </c>
      <c r="S30" s="333">
        <v>0</v>
      </c>
      <c r="T30" s="330">
        <v>0</v>
      </c>
      <c r="U30" s="331">
        <v>0</v>
      </c>
      <c r="V30" s="332">
        <v>0</v>
      </c>
      <c r="W30" s="333">
        <v>0</v>
      </c>
      <c r="X30" s="99">
        <v>0</v>
      </c>
      <c r="Y30" s="66">
        <v>0</v>
      </c>
      <c r="Z30" s="67">
        <v>0</v>
      </c>
      <c r="AA30" s="68">
        <v>0</v>
      </c>
    </row>
    <row r="31" spans="1:28">
      <c r="A31" s="55">
        <v>44593</v>
      </c>
      <c r="B31" s="56">
        <v>0</v>
      </c>
      <c r="C31" s="57">
        <v>0</v>
      </c>
      <c r="D31" s="58">
        <v>0</v>
      </c>
      <c r="E31" s="59">
        <v>17000</v>
      </c>
      <c r="F31" s="56">
        <v>0</v>
      </c>
      <c r="G31" s="57">
        <v>0</v>
      </c>
      <c r="H31" s="58">
        <v>0</v>
      </c>
      <c r="I31" s="59">
        <v>9150</v>
      </c>
      <c r="J31" s="56">
        <v>0</v>
      </c>
      <c r="K31" s="57">
        <v>0</v>
      </c>
      <c r="L31" s="58">
        <v>0</v>
      </c>
      <c r="M31" s="59">
        <v>0</v>
      </c>
      <c r="N31" s="85"/>
      <c r="O31" s="55">
        <v>44593</v>
      </c>
      <c r="P31" s="315">
        <v>1</v>
      </c>
      <c r="Q31" s="297">
        <v>3000</v>
      </c>
      <c r="R31" s="298">
        <v>45</v>
      </c>
      <c r="S31" s="299">
        <v>3000</v>
      </c>
      <c r="T31" s="315">
        <v>0</v>
      </c>
      <c r="U31" s="297">
        <v>0</v>
      </c>
      <c r="V31" s="298">
        <v>0</v>
      </c>
      <c r="W31" s="299">
        <v>0</v>
      </c>
      <c r="X31" s="97">
        <v>0</v>
      </c>
      <c r="Y31" s="57">
        <v>0</v>
      </c>
      <c r="Z31" s="58">
        <v>0</v>
      </c>
      <c r="AA31" s="59">
        <v>0</v>
      </c>
    </row>
    <row r="32" spans="1:28">
      <c r="A32" s="55">
        <v>44621</v>
      </c>
      <c r="B32" s="56">
        <v>0</v>
      </c>
      <c r="C32" s="57">
        <v>0</v>
      </c>
      <c r="D32" s="58">
        <v>0</v>
      </c>
      <c r="E32" s="59">
        <v>0</v>
      </c>
      <c r="F32" s="56">
        <v>0</v>
      </c>
      <c r="G32" s="57">
        <v>0</v>
      </c>
      <c r="H32" s="58">
        <v>0</v>
      </c>
      <c r="I32" s="59">
        <v>0</v>
      </c>
      <c r="J32" s="56">
        <v>0</v>
      </c>
      <c r="K32" s="57">
        <v>0</v>
      </c>
      <c r="L32" s="58">
        <v>0</v>
      </c>
      <c r="M32" s="59">
        <v>0</v>
      </c>
      <c r="N32" s="85"/>
      <c r="O32" s="55">
        <v>44621</v>
      </c>
      <c r="P32" s="315">
        <v>0</v>
      </c>
      <c r="Q32" s="297">
        <v>0</v>
      </c>
      <c r="R32" s="298">
        <v>0</v>
      </c>
      <c r="S32" s="299">
        <v>0</v>
      </c>
      <c r="T32" s="315">
        <v>0</v>
      </c>
      <c r="U32" s="297">
        <v>0</v>
      </c>
      <c r="V32" s="298">
        <v>0</v>
      </c>
      <c r="W32" s="299">
        <v>0</v>
      </c>
      <c r="X32" s="97">
        <v>0</v>
      </c>
      <c r="Y32" s="57">
        <v>0</v>
      </c>
      <c r="Z32" s="58">
        <v>0</v>
      </c>
      <c r="AA32" s="59">
        <v>0</v>
      </c>
    </row>
    <row r="33" spans="1:27">
      <c r="A33" s="55">
        <v>44652</v>
      </c>
      <c r="B33" s="97">
        <v>0</v>
      </c>
      <c r="C33" s="57">
        <v>0</v>
      </c>
      <c r="D33" s="58">
        <v>0</v>
      </c>
      <c r="E33" s="59">
        <v>0</v>
      </c>
      <c r="F33" s="97">
        <v>0</v>
      </c>
      <c r="G33" s="57">
        <v>0</v>
      </c>
      <c r="H33" s="58">
        <v>0</v>
      </c>
      <c r="I33" s="59">
        <v>0</v>
      </c>
      <c r="J33" s="56">
        <v>0</v>
      </c>
      <c r="K33" s="57">
        <v>0</v>
      </c>
      <c r="L33" s="58">
        <v>0</v>
      </c>
      <c r="M33" s="59">
        <v>0</v>
      </c>
      <c r="N33" s="85"/>
      <c r="O33" s="55">
        <v>44652</v>
      </c>
      <c r="P33" s="315">
        <v>0</v>
      </c>
      <c r="Q33" s="297">
        <v>0</v>
      </c>
      <c r="R33" s="298">
        <v>0</v>
      </c>
      <c r="S33" s="299">
        <v>0</v>
      </c>
      <c r="T33" s="315">
        <v>0</v>
      </c>
      <c r="U33" s="297">
        <v>0</v>
      </c>
      <c r="V33" s="298">
        <v>0</v>
      </c>
      <c r="W33" s="299">
        <v>0</v>
      </c>
      <c r="X33" s="97">
        <v>0</v>
      </c>
      <c r="Y33" s="57">
        <v>0</v>
      </c>
      <c r="Z33" s="58">
        <v>0</v>
      </c>
      <c r="AA33" s="59">
        <v>0</v>
      </c>
    </row>
    <row r="34" spans="1:27">
      <c r="A34" s="55">
        <v>44682</v>
      </c>
      <c r="B34" s="56">
        <v>0</v>
      </c>
      <c r="C34" s="57">
        <v>0</v>
      </c>
      <c r="D34" s="58">
        <v>0</v>
      </c>
      <c r="E34" s="59">
        <v>0</v>
      </c>
      <c r="F34" s="56">
        <v>0</v>
      </c>
      <c r="G34" s="57">
        <v>0</v>
      </c>
      <c r="H34" s="58">
        <v>0</v>
      </c>
      <c r="I34" s="59">
        <v>0</v>
      </c>
      <c r="J34" s="56">
        <v>0</v>
      </c>
      <c r="K34" s="57">
        <v>0</v>
      </c>
      <c r="L34" s="58">
        <v>0</v>
      </c>
      <c r="M34" s="59">
        <v>0</v>
      </c>
      <c r="N34" s="86"/>
      <c r="O34" s="55">
        <v>44682</v>
      </c>
      <c r="P34" s="315">
        <v>0</v>
      </c>
      <c r="Q34" s="297">
        <v>0</v>
      </c>
      <c r="R34" s="298">
        <v>0</v>
      </c>
      <c r="S34" s="299">
        <v>0</v>
      </c>
      <c r="T34" s="315">
        <v>0</v>
      </c>
      <c r="U34" s="297">
        <v>0</v>
      </c>
      <c r="V34" s="298">
        <v>0</v>
      </c>
      <c r="W34" s="299">
        <v>0</v>
      </c>
      <c r="X34" s="97">
        <v>0</v>
      </c>
      <c r="Y34" s="57">
        <v>0</v>
      </c>
      <c r="Z34" s="58">
        <v>0</v>
      </c>
      <c r="AA34" s="59">
        <v>0</v>
      </c>
    </row>
    <row r="35" spans="1:27">
      <c r="A35" s="55">
        <v>44713</v>
      </c>
      <c r="B35" s="56">
        <v>0</v>
      </c>
      <c r="C35" s="57">
        <v>0</v>
      </c>
      <c r="D35" s="58">
        <v>0</v>
      </c>
      <c r="E35" s="59">
        <v>0</v>
      </c>
      <c r="F35" s="56">
        <v>0</v>
      </c>
      <c r="G35" s="57">
        <v>0</v>
      </c>
      <c r="H35" s="58">
        <v>0</v>
      </c>
      <c r="I35" s="59">
        <v>0</v>
      </c>
      <c r="J35" s="56">
        <v>0</v>
      </c>
      <c r="K35" s="57">
        <v>0</v>
      </c>
      <c r="L35" s="58">
        <v>0</v>
      </c>
      <c r="M35" s="59">
        <v>0</v>
      </c>
      <c r="N35" s="86"/>
      <c r="O35" s="55">
        <v>44713</v>
      </c>
      <c r="P35" s="315">
        <v>0</v>
      </c>
      <c r="Q35" s="297">
        <v>0</v>
      </c>
      <c r="R35" s="298">
        <v>0</v>
      </c>
      <c r="S35" s="299">
        <v>0</v>
      </c>
      <c r="T35" s="315">
        <v>0</v>
      </c>
      <c r="U35" s="297">
        <v>0</v>
      </c>
      <c r="V35" s="298">
        <v>0</v>
      </c>
      <c r="W35" s="299">
        <v>0</v>
      </c>
      <c r="X35" s="97">
        <v>0</v>
      </c>
      <c r="Y35" s="57">
        <v>0</v>
      </c>
      <c r="Z35" s="58">
        <v>0</v>
      </c>
      <c r="AA35" s="59">
        <v>0</v>
      </c>
    </row>
    <row r="36" spans="1:27">
      <c r="A36" s="55">
        <v>44743</v>
      </c>
      <c r="B36" s="56">
        <v>0</v>
      </c>
      <c r="C36" s="57">
        <v>0</v>
      </c>
      <c r="D36" s="58">
        <v>0</v>
      </c>
      <c r="E36" s="59">
        <v>0</v>
      </c>
      <c r="F36" s="56">
        <v>0</v>
      </c>
      <c r="G36" s="57">
        <v>0</v>
      </c>
      <c r="H36" s="58">
        <v>0</v>
      </c>
      <c r="I36" s="59">
        <v>0</v>
      </c>
      <c r="J36" s="56">
        <v>0</v>
      </c>
      <c r="K36" s="57">
        <v>0</v>
      </c>
      <c r="L36" s="58">
        <v>0</v>
      </c>
      <c r="M36" s="59">
        <v>0</v>
      </c>
      <c r="N36" s="86"/>
      <c r="O36" s="55">
        <v>44743</v>
      </c>
      <c r="P36" s="315">
        <v>0</v>
      </c>
      <c r="Q36" s="297">
        <v>0</v>
      </c>
      <c r="R36" s="298">
        <v>0</v>
      </c>
      <c r="S36" s="299">
        <v>0</v>
      </c>
      <c r="T36" s="315">
        <v>0</v>
      </c>
      <c r="U36" s="297">
        <v>0</v>
      </c>
      <c r="V36" s="298">
        <v>0</v>
      </c>
      <c r="W36" s="299">
        <v>0</v>
      </c>
      <c r="X36" s="97">
        <v>0</v>
      </c>
      <c r="Y36" s="57">
        <v>0</v>
      </c>
      <c r="Z36" s="58">
        <v>0</v>
      </c>
      <c r="AA36" s="59">
        <v>0</v>
      </c>
    </row>
    <row r="37" spans="1:27">
      <c r="A37" s="55">
        <v>44774</v>
      </c>
      <c r="B37" s="56">
        <v>2</v>
      </c>
      <c r="C37" s="57">
        <v>3000</v>
      </c>
      <c r="D37" s="58">
        <v>2.5499999999999998</v>
      </c>
      <c r="E37" s="59">
        <v>3000</v>
      </c>
      <c r="F37" s="56">
        <v>0</v>
      </c>
      <c r="G37" s="57">
        <v>0</v>
      </c>
      <c r="H37" s="58">
        <v>0</v>
      </c>
      <c r="I37" s="59">
        <v>0</v>
      </c>
      <c r="J37" s="56">
        <v>0</v>
      </c>
      <c r="K37" s="57">
        <v>0</v>
      </c>
      <c r="L37" s="58">
        <v>0</v>
      </c>
      <c r="M37" s="59">
        <v>0</v>
      </c>
      <c r="N37" s="86"/>
      <c r="O37" s="55">
        <v>44774</v>
      </c>
      <c r="P37" s="296">
        <v>0</v>
      </c>
      <c r="Q37" s="297">
        <v>0</v>
      </c>
      <c r="R37" s="298">
        <v>0</v>
      </c>
      <c r="S37" s="299">
        <v>0</v>
      </c>
      <c r="T37" s="296">
        <v>0</v>
      </c>
      <c r="U37" s="297">
        <v>0</v>
      </c>
      <c r="V37" s="298">
        <v>0</v>
      </c>
      <c r="W37" s="299">
        <v>0</v>
      </c>
      <c r="X37" s="56">
        <v>0</v>
      </c>
      <c r="Y37" s="57">
        <v>0</v>
      </c>
      <c r="Z37" s="58">
        <v>0</v>
      </c>
      <c r="AA37" s="59">
        <v>0</v>
      </c>
    </row>
    <row r="38" spans="1:27">
      <c r="A38" s="55">
        <v>44805</v>
      </c>
      <c r="B38" s="56">
        <v>4</v>
      </c>
      <c r="C38" s="57">
        <v>150000</v>
      </c>
      <c r="D38" s="58">
        <v>117.5</v>
      </c>
      <c r="E38" s="59">
        <v>150000</v>
      </c>
      <c r="F38" s="56">
        <v>0</v>
      </c>
      <c r="G38" s="57">
        <v>0</v>
      </c>
      <c r="H38" s="58">
        <v>0</v>
      </c>
      <c r="I38" s="59">
        <v>0</v>
      </c>
      <c r="J38" s="56">
        <v>0</v>
      </c>
      <c r="K38" s="57">
        <v>0</v>
      </c>
      <c r="L38" s="58">
        <v>0</v>
      </c>
      <c r="M38" s="59">
        <v>0</v>
      </c>
      <c r="N38" s="86"/>
      <c r="O38" s="55">
        <v>44805</v>
      </c>
      <c r="P38" s="296">
        <v>0</v>
      </c>
      <c r="Q38" s="297">
        <v>0</v>
      </c>
      <c r="R38" s="298">
        <v>0</v>
      </c>
      <c r="S38" s="299">
        <v>0</v>
      </c>
      <c r="T38" s="296">
        <v>0</v>
      </c>
      <c r="U38" s="297">
        <v>0</v>
      </c>
      <c r="V38" s="298">
        <v>0</v>
      </c>
      <c r="W38" s="299">
        <v>0</v>
      </c>
      <c r="X38" s="56">
        <v>0</v>
      </c>
      <c r="Y38" s="57">
        <v>0</v>
      </c>
      <c r="Z38" s="58">
        <v>0</v>
      </c>
      <c r="AA38" s="59">
        <v>0</v>
      </c>
    </row>
    <row r="39" spans="1:27">
      <c r="A39" s="55">
        <v>44835</v>
      </c>
      <c r="B39" s="56">
        <v>1</v>
      </c>
      <c r="C39" s="57">
        <v>2000</v>
      </c>
      <c r="D39" s="58">
        <v>1.5</v>
      </c>
      <c r="E39" s="59">
        <v>152000</v>
      </c>
      <c r="F39" s="56">
        <v>0</v>
      </c>
      <c r="G39" s="57">
        <v>0</v>
      </c>
      <c r="H39" s="58">
        <v>0</v>
      </c>
      <c r="I39" s="59">
        <v>0</v>
      </c>
      <c r="J39" s="56">
        <v>0</v>
      </c>
      <c r="K39" s="57">
        <v>0</v>
      </c>
      <c r="L39" s="58">
        <v>0</v>
      </c>
      <c r="M39" s="59">
        <v>0</v>
      </c>
      <c r="N39" s="86"/>
      <c r="O39" s="55">
        <v>44835</v>
      </c>
      <c r="P39" s="296">
        <v>0</v>
      </c>
      <c r="Q39" s="297">
        <v>0</v>
      </c>
      <c r="R39" s="298">
        <v>0</v>
      </c>
      <c r="S39" s="299">
        <v>0</v>
      </c>
      <c r="T39" s="296">
        <v>0</v>
      </c>
      <c r="U39" s="297">
        <v>0</v>
      </c>
      <c r="V39" s="298">
        <v>0</v>
      </c>
      <c r="W39" s="299">
        <v>0</v>
      </c>
      <c r="X39" s="56">
        <v>0</v>
      </c>
      <c r="Y39" s="57">
        <v>0</v>
      </c>
      <c r="Z39" s="58">
        <v>0</v>
      </c>
      <c r="AA39" s="59">
        <v>0</v>
      </c>
    </row>
    <row r="40" spans="1:27">
      <c r="A40" s="55">
        <v>44866</v>
      </c>
      <c r="B40" s="56">
        <v>0</v>
      </c>
      <c r="C40" s="57">
        <v>0</v>
      </c>
      <c r="D40" s="58">
        <v>0</v>
      </c>
      <c r="E40" s="59">
        <v>152000</v>
      </c>
      <c r="F40" s="56">
        <v>0</v>
      </c>
      <c r="G40" s="57">
        <v>0</v>
      </c>
      <c r="H40" s="58">
        <v>0</v>
      </c>
      <c r="I40" s="59">
        <v>0</v>
      </c>
      <c r="J40" s="56">
        <v>0</v>
      </c>
      <c r="K40" s="57">
        <v>0</v>
      </c>
      <c r="L40" s="58">
        <v>0</v>
      </c>
      <c r="M40" s="59">
        <v>0</v>
      </c>
      <c r="N40" s="86"/>
      <c r="O40" s="55">
        <v>44866</v>
      </c>
      <c r="P40" s="296">
        <v>0</v>
      </c>
      <c r="Q40" s="297">
        <v>0</v>
      </c>
      <c r="R40" s="298">
        <v>0</v>
      </c>
      <c r="S40" s="299">
        <v>0</v>
      </c>
      <c r="T40" s="296">
        <v>0</v>
      </c>
      <c r="U40" s="297">
        <v>0</v>
      </c>
      <c r="V40" s="298">
        <v>0</v>
      </c>
      <c r="W40" s="299">
        <v>0</v>
      </c>
      <c r="X40" s="56">
        <v>0</v>
      </c>
      <c r="Y40" s="57">
        <v>0</v>
      </c>
      <c r="Z40" s="58">
        <v>0</v>
      </c>
      <c r="AA40" s="59">
        <v>0</v>
      </c>
    </row>
    <row r="41" spans="1:27" ht="15.75" thickBot="1">
      <c r="A41" s="70">
        <v>44896</v>
      </c>
      <c r="B41" s="56">
        <v>0</v>
      </c>
      <c r="C41" s="57">
        <v>0</v>
      </c>
      <c r="D41" s="58">
        <v>0</v>
      </c>
      <c r="E41" s="59">
        <v>0</v>
      </c>
      <c r="F41" s="56">
        <v>0</v>
      </c>
      <c r="G41" s="57">
        <v>0</v>
      </c>
      <c r="H41" s="58">
        <v>0</v>
      </c>
      <c r="I41" s="59">
        <v>0</v>
      </c>
      <c r="J41" s="56">
        <v>0</v>
      </c>
      <c r="K41" s="57">
        <v>0</v>
      </c>
      <c r="L41" s="58">
        <v>0</v>
      </c>
      <c r="M41" s="59">
        <v>0</v>
      </c>
      <c r="N41" s="86"/>
      <c r="O41" s="70">
        <v>44896</v>
      </c>
      <c r="P41" s="314">
        <v>0</v>
      </c>
      <c r="Q41" s="306">
        <v>0</v>
      </c>
      <c r="R41" s="307">
        <v>0</v>
      </c>
      <c r="S41" s="308">
        <v>0</v>
      </c>
      <c r="T41" s="305">
        <v>0</v>
      </c>
      <c r="U41" s="306">
        <v>0</v>
      </c>
      <c r="V41" s="307">
        <v>0</v>
      </c>
      <c r="W41" s="308">
        <v>0</v>
      </c>
      <c r="X41" s="71">
        <v>0</v>
      </c>
      <c r="Y41" s="72">
        <v>0</v>
      </c>
      <c r="Z41" s="73">
        <v>0</v>
      </c>
      <c r="AA41" s="74">
        <v>0</v>
      </c>
    </row>
    <row r="42" spans="1:27">
      <c r="A42" s="137">
        <v>44927</v>
      </c>
      <c r="B42" s="99">
        <v>0</v>
      </c>
      <c r="C42" s="67">
        <v>0</v>
      </c>
      <c r="D42" s="67">
        <v>0</v>
      </c>
      <c r="E42" s="156">
        <v>0</v>
      </c>
      <c r="F42" s="99">
        <v>0</v>
      </c>
      <c r="G42" s="67">
        <v>0</v>
      </c>
      <c r="H42" s="67">
        <v>0</v>
      </c>
      <c r="I42" s="66">
        <v>0</v>
      </c>
      <c r="J42" s="99">
        <v>0</v>
      </c>
      <c r="K42" s="67">
        <v>0</v>
      </c>
      <c r="L42" s="67">
        <v>0</v>
      </c>
      <c r="M42" s="156">
        <v>0</v>
      </c>
      <c r="N42" s="79"/>
      <c r="O42" s="89">
        <v>44927</v>
      </c>
      <c r="P42" s="330">
        <v>0</v>
      </c>
      <c r="Q42" s="332">
        <v>0</v>
      </c>
      <c r="R42" s="332">
        <v>0</v>
      </c>
      <c r="S42" s="333">
        <v>0</v>
      </c>
      <c r="T42" s="334">
        <v>0</v>
      </c>
      <c r="U42" s="332">
        <v>0</v>
      </c>
      <c r="V42" s="332">
        <v>0</v>
      </c>
      <c r="W42" s="333">
        <v>0</v>
      </c>
      <c r="X42" s="65">
        <v>0</v>
      </c>
      <c r="Y42" s="67">
        <v>0</v>
      </c>
      <c r="Z42" s="67">
        <v>0</v>
      </c>
      <c r="AA42" s="152">
        <v>0</v>
      </c>
    </row>
    <row r="43" spans="1:27">
      <c r="A43" s="137">
        <v>44958</v>
      </c>
      <c r="B43" s="97">
        <v>1</v>
      </c>
      <c r="C43" s="58">
        <v>2000</v>
      </c>
      <c r="D43" s="58">
        <v>2</v>
      </c>
      <c r="E43" s="152">
        <v>2000</v>
      </c>
      <c r="F43" s="97">
        <v>0</v>
      </c>
      <c r="G43" s="58">
        <v>0</v>
      </c>
      <c r="H43" s="58">
        <v>0</v>
      </c>
      <c r="I43" s="57">
        <v>0</v>
      </c>
      <c r="J43" s="97">
        <v>0</v>
      </c>
      <c r="K43" s="58">
        <v>0</v>
      </c>
      <c r="L43" s="58">
        <v>0</v>
      </c>
      <c r="M43" s="152">
        <v>0</v>
      </c>
      <c r="N43" s="79"/>
      <c r="O43" s="55">
        <v>44958</v>
      </c>
      <c r="P43" s="315">
        <v>0</v>
      </c>
      <c r="Q43" s="298">
        <v>0</v>
      </c>
      <c r="R43" s="298">
        <v>0</v>
      </c>
      <c r="S43" s="299">
        <v>0</v>
      </c>
      <c r="T43" s="296">
        <v>0</v>
      </c>
      <c r="U43" s="298">
        <v>0</v>
      </c>
      <c r="V43" s="298">
        <v>0</v>
      </c>
      <c r="W43" s="299">
        <v>0</v>
      </c>
      <c r="X43" s="56">
        <v>0</v>
      </c>
      <c r="Y43" s="58">
        <v>0</v>
      </c>
      <c r="Z43" s="58">
        <v>0</v>
      </c>
      <c r="AA43" s="152">
        <v>0</v>
      </c>
    </row>
    <row r="44" spans="1:27">
      <c r="A44" s="137">
        <v>44986</v>
      </c>
      <c r="B44" s="97">
        <v>0</v>
      </c>
      <c r="C44" s="58">
        <v>0</v>
      </c>
      <c r="D44" s="58">
        <v>0</v>
      </c>
      <c r="E44" s="152">
        <v>0</v>
      </c>
      <c r="F44" s="97">
        <v>0</v>
      </c>
      <c r="G44" s="58">
        <v>0</v>
      </c>
      <c r="H44" s="58">
        <v>0</v>
      </c>
      <c r="I44" s="57">
        <v>0</v>
      </c>
      <c r="J44" s="97">
        <v>0</v>
      </c>
      <c r="K44" s="58">
        <v>0</v>
      </c>
      <c r="L44" s="58">
        <v>0</v>
      </c>
      <c r="M44" s="152">
        <v>0</v>
      </c>
      <c r="N44" s="157"/>
      <c r="O44" s="55">
        <v>44986</v>
      </c>
      <c r="P44" s="315">
        <v>2</v>
      </c>
      <c r="Q44" s="298">
        <v>5600</v>
      </c>
      <c r="R44" s="298">
        <v>89.6</v>
      </c>
      <c r="S44" s="299">
        <v>600</v>
      </c>
      <c r="T44" s="296">
        <v>0</v>
      </c>
      <c r="U44" s="298">
        <v>0</v>
      </c>
      <c r="V44" s="298">
        <v>0</v>
      </c>
      <c r="W44" s="299">
        <v>0</v>
      </c>
      <c r="X44" s="56">
        <v>0</v>
      </c>
      <c r="Y44" s="58">
        <v>0</v>
      </c>
      <c r="Z44" s="58">
        <v>0</v>
      </c>
      <c r="AA44" s="152">
        <v>0</v>
      </c>
    </row>
    <row r="45" spans="1:27" ht="15.75" thickBot="1">
      <c r="A45" s="137">
        <v>45017</v>
      </c>
      <c r="B45" s="153">
        <v>0</v>
      </c>
      <c r="C45" s="73">
        <v>0</v>
      </c>
      <c r="D45" s="73">
        <v>0</v>
      </c>
      <c r="E45" s="154">
        <v>0</v>
      </c>
      <c r="F45" s="155">
        <v>0</v>
      </c>
      <c r="G45" s="73">
        <v>0</v>
      </c>
      <c r="H45" s="73">
        <v>0</v>
      </c>
      <c r="I45" s="72">
        <v>0</v>
      </c>
      <c r="J45" s="155">
        <v>0</v>
      </c>
      <c r="K45" s="73">
        <v>0</v>
      </c>
      <c r="L45" s="73">
        <v>0</v>
      </c>
      <c r="M45" s="154">
        <v>0</v>
      </c>
      <c r="N45" s="157"/>
      <c r="O45" s="70">
        <v>45017</v>
      </c>
      <c r="P45" s="314">
        <v>0</v>
      </c>
      <c r="Q45" s="307">
        <v>0</v>
      </c>
      <c r="R45" s="307">
        <v>0</v>
      </c>
      <c r="S45" s="308">
        <v>600</v>
      </c>
      <c r="T45" s="305">
        <v>0</v>
      </c>
      <c r="U45" s="306">
        <v>0</v>
      </c>
      <c r="V45" s="307">
        <v>0</v>
      </c>
      <c r="W45" s="308">
        <v>0</v>
      </c>
      <c r="X45" s="71">
        <v>0</v>
      </c>
      <c r="Y45" s="72">
        <v>0</v>
      </c>
      <c r="Z45" s="73">
        <v>0</v>
      </c>
      <c r="AA45" s="74">
        <v>0</v>
      </c>
    </row>
    <row r="46" spans="1:27">
      <c r="A46" s="75" t="s">
        <v>61</v>
      </c>
      <c r="B46" s="13"/>
      <c r="C46" s="13"/>
      <c r="D46" s="13"/>
      <c r="E46" s="13"/>
      <c r="F46" s="13"/>
      <c r="G46" s="13"/>
      <c r="H46" s="13"/>
      <c r="I46" s="13"/>
      <c r="J46" s="79"/>
      <c r="K46" s="98"/>
      <c r="L46" s="79"/>
      <c r="M46" s="79"/>
      <c r="N46" s="79"/>
      <c r="O46" s="75" t="s">
        <v>61</v>
      </c>
      <c r="P46" s="295"/>
      <c r="Q46" s="295"/>
      <c r="R46" s="295"/>
      <c r="S46" s="295"/>
      <c r="T46" s="253"/>
      <c r="U46" s="253"/>
      <c r="V46" s="253"/>
      <c r="W46" s="253"/>
    </row>
    <row r="47" spans="1:27" ht="15.75" thickBot="1">
      <c r="P47" s="253"/>
      <c r="Q47" s="253"/>
      <c r="R47" s="253"/>
      <c r="S47" s="253"/>
      <c r="T47" s="253"/>
      <c r="U47" s="253"/>
      <c r="V47" s="253"/>
      <c r="W47" s="253"/>
    </row>
    <row r="48" spans="1:27" ht="15.75" thickBot="1">
      <c r="A48" s="80"/>
      <c r="B48" s="230" t="s">
        <v>117</v>
      </c>
      <c r="C48" s="231"/>
      <c r="D48" s="231"/>
      <c r="E48" s="232"/>
      <c r="P48" s="253"/>
      <c r="Q48" s="253"/>
      <c r="R48" s="253"/>
      <c r="S48" s="253"/>
      <c r="T48" s="253"/>
      <c r="U48" s="253"/>
      <c r="V48" s="253"/>
      <c r="W48" s="253"/>
    </row>
    <row r="49" spans="1:23" ht="15.75" thickBot="1">
      <c r="A49" s="81"/>
      <c r="B49" s="241" t="s">
        <v>90</v>
      </c>
      <c r="C49" s="246" t="s">
        <v>91</v>
      </c>
      <c r="D49" s="243" t="s">
        <v>92</v>
      </c>
      <c r="E49" s="235" t="s">
        <v>93</v>
      </c>
      <c r="P49" s="253"/>
      <c r="Q49" s="253"/>
      <c r="R49" s="253"/>
      <c r="S49" s="253"/>
      <c r="T49" s="253"/>
      <c r="U49" s="253"/>
      <c r="V49" s="253"/>
      <c r="W49" s="253"/>
    </row>
    <row r="50" spans="1:23" ht="15.75" thickBot="1">
      <c r="A50" s="50"/>
      <c r="B50" s="238"/>
      <c r="C50" s="240"/>
      <c r="D50" s="234"/>
      <c r="E50" s="236"/>
      <c r="P50" s="253"/>
      <c r="Q50" s="253"/>
      <c r="R50" s="253"/>
      <c r="S50" s="253"/>
      <c r="T50" s="253"/>
      <c r="U50" s="253"/>
      <c r="V50" s="253"/>
      <c r="W50" s="253"/>
    </row>
    <row r="51" spans="1:23">
      <c r="A51" s="55">
        <v>44562</v>
      </c>
      <c r="B51" s="84">
        <v>0</v>
      </c>
      <c r="C51" s="156">
        <v>0</v>
      </c>
      <c r="D51" s="156">
        <v>0</v>
      </c>
      <c r="E51" s="152">
        <v>0</v>
      </c>
      <c r="P51" s="253"/>
      <c r="Q51" s="253"/>
      <c r="R51" s="253"/>
      <c r="S51" s="253"/>
      <c r="T51" s="253"/>
      <c r="U51" s="253"/>
      <c r="V51" s="253"/>
      <c r="W51" s="253"/>
    </row>
    <row r="52" spans="1:23">
      <c r="A52" s="55">
        <v>44593</v>
      </c>
      <c r="B52" s="158">
        <v>0</v>
      </c>
      <c r="C52" s="152">
        <v>0</v>
      </c>
      <c r="D52" s="152">
        <v>0</v>
      </c>
      <c r="E52" s="152">
        <v>0</v>
      </c>
    </row>
    <row r="53" spans="1:23">
      <c r="A53" s="100">
        <v>44621</v>
      </c>
      <c r="B53" s="162">
        <v>0</v>
      </c>
      <c r="C53" s="160">
        <v>0</v>
      </c>
      <c r="D53" s="160">
        <v>0</v>
      </c>
      <c r="E53" s="160">
        <v>0</v>
      </c>
    </row>
    <row r="54" spans="1:23">
      <c r="A54" s="100">
        <v>44652</v>
      </c>
      <c r="B54" s="162">
        <v>0</v>
      </c>
      <c r="C54" s="160">
        <v>0</v>
      </c>
      <c r="D54" s="160">
        <v>0</v>
      </c>
      <c r="E54" s="160">
        <v>0</v>
      </c>
    </row>
    <row r="55" spans="1:23">
      <c r="A55" s="100">
        <v>44682</v>
      </c>
      <c r="B55" s="162">
        <v>0</v>
      </c>
      <c r="C55" s="160">
        <v>0</v>
      </c>
      <c r="D55" s="160">
        <v>0</v>
      </c>
      <c r="E55" s="160">
        <v>0</v>
      </c>
    </row>
    <row r="56" spans="1:23">
      <c r="A56" s="100">
        <v>44713</v>
      </c>
      <c r="B56" s="162">
        <v>0</v>
      </c>
      <c r="C56" s="160">
        <v>0</v>
      </c>
      <c r="D56" s="160">
        <v>0</v>
      </c>
      <c r="E56" s="160">
        <v>0</v>
      </c>
    </row>
    <row r="57" spans="1:23">
      <c r="A57" s="100">
        <v>44743</v>
      </c>
      <c r="B57" s="162">
        <v>0</v>
      </c>
      <c r="C57" s="160">
        <v>0</v>
      </c>
      <c r="D57" s="160">
        <v>0</v>
      </c>
      <c r="E57" s="160">
        <v>0</v>
      </c>
    </row>
    <row r="58" spans="1:23">
      <c r="A58" s="100">
        <v>44774</v>
      </c>
      <c r="B58" s="162">
        <v>0</v>
      </c>
      <c r="C58" s="160">
        <v>0</v>
      </c>
      <c r="D58" s="160">
        <v>0</v>
      </c>
      <c r="E58" s="160">
        <v>0</v>
      </c>
    </row>
    <row r="59" spans="1:23">
      <c r="A59" s="100">
        <v>44805</v>
      </c>
      <c r="B59" s="162">
        <v>0</v>
      </c>
      <c r="C59" s="160">
        <v>0</v>
      </c>
      <c r="D59" s="160">
        <v>0</v>
      </c>
      <c r="E59" s="160">
        <v>30000</v>
      </c>
    </row>
    <row r="60" spans="1:23">
      <c r="A60" s="100">
        <v>44835</v>
      </c>
      <c r="B60" s="162">
        <v>0</v>
      </c>
      <c r="C60" s="160">
        <v>0</v>
      </c>
      <c r="D60" s="160">
        <v>0</v>
      </c>
      <c r="E60" s="160">
        <v>30000</v>
      </c>
    </row>
    <row r="61" spans="1:23">
      <c r="A61" s="100">
        <v>44866</v>
      </c>
      <c r="B61" s="158">
        <v>2</v>
      </c>
      <c r="C61" s="152">
        <v>30000</v>
      </c>
      <c r="D61" s="152">
        <v>56.7</v>
      </c>
      <c r="E61" s="152">
        <v>0</v>
      </c>
    </row>
    <row r="62" spans="1:23" ht="15.75" thickBot="1">
      <c r="A62" s="101">
        <v>44896</v>
      </c>
      <c r="B62" s="163">
        <v>0</v>
      </c>
      <c r="C62" s="161">
        <v>0</v>
      </c>
      <c r="D62" s="161">
        <v>0</v>
      </c>
      <c r="E62" s="161">
        <v>0</v>
      </c>
    </row>
    <row r="63" spans="1:23">
      <c r="A63" s="89">
        <v>44927</v>
      </c>
      <c r="B63" s="158">
        <v>0</v>
      </c>
      <c r="C63" s="152">
        <v>0</v>
      </c>
      <c r="D63" s="152">
        <v>0</v>
      </c>
      <c r="E63" s="152">
        <v>0</v>
      </c>
    </row>
    <row r="64" spans="1:23">
      <c r="A64" s="55">
        <v>44958</v>
      </c>
      <c r="B64" s="162">
        <v>0</v>
      </c>
      <c r="C64" s="160">
        <v>0</v>
      </c>
      <c r="D64" s="160">
        <v>0</v>
      </c>
      <c r="E64" s="160">
        <v>0</v>
      </c>
    </row>
    <row r="65" spans="1:5">
      <c r="A65" s="55">
        <v>44986</v>
      </c>
      <c r="B65" s="162">
        <v>0</v>
      </c>
      <c r="C65" s="160">
        <v>0</v>
      </c>
      <c r="D65" s="160">
        <v>0</v>
      </c>
      <c r="E65" s="160">
        <v>0</v>
      </c>
    </row>
    <row r="66" spans="1:5" ht="15.75" thickBot="1">
      <c r="A66" s="70">
        <v>45017</v>
      </c>
      <c r="B66" s="163">
        <v>0</v>
      </c>
      <c r="C66" s="161">
        <v>0</v>
      </c>
      <c r="D66" s="161">
        <v>0</v>
      </c>
      <c r="E66" s="161">
        <v>0</v>
      </c>
    </row>
    <row r="67" spans="1:5">
      <c r="A67" s="13" t="s">
        <v>61</v>
      </c>
      <c r="B67" s="15"/>
      <c r="C67" s="15"/>
      <c r="D67" s="15"/>
      <c r="E67" s="15"/>
    </row>
  </sheetData>
  <mergeCells count="65">
    <mergeCell ref="B48:E48"/>
    <mergeCell ref="B49:B50"/>
    <mergeCell ref="C49:C50"/>
    <mergeCell ref="D49:D50"/>
    <mergeCell ref="E49:E50"/>
    <mergeCell ref="AA28:AA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M28:M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B27:E27"/>
    <mergeCell ref="F27:I27"/>
    <mergeCell ref="J27:M27"/>
    <mergeCell ref="P27:S27"/>
    <mergeCell ref="T27:W27"/>
    <mergeCell ref="R7:R8"/>
    <mergeCell ref="S7:S8"/>
    <mergeCell ref="T7:T8"/>
    <mergeCell ref="X27:AA27"/>
    <mergeCell ref="V7:V8"/>
    <mergeCell ref="W7:W8"/>
    <mergeCell ref="X7:X8"/>
    <mergeCell ref="Y7:Y8"/>
    <mergeCell ref="Z7:Z8"/>
    <mergeCell ref="AA7:AA8"/>
    <mergeCell ref="K7:K8"/>
    <mergeCell ref="L7:L8"/>
    <mergeCell ref="M7:M8"/>
    <mergeCell ref="P7:P8"/>
    <mergeCell ref="Q7:Q8"/>
    <mergeCell ref="T6:W6"/>
    <mergeCell ref="X6:AA6"/>
    <mergeCell ref="G7:G8"/>
    <mergeCell ref="B6:E6"/>
    <mergeCell ref="F6:I6"/>
    <mergeCell ref="J6:M6"/>
    <mergeCell ref="P6:S6"/>
    <mergeCell ref="B7:B8"/>
    <mergeCell ref="C7:C8"/>
    <mergeCell ref="D7:D8"/>
    <mergeCell ref="E7:E8"/>
    <mergeCell ref="F7:F8"/>
    <mergeCell ref="U7:U8"/>
    <mergeCell ref="H7:H8"/>
    <mergeCell ref="I7:I8"/>
    <mergeCell ref="J7:J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FBEDF-A68D-43CB-B92E-47C59CA21053}">
  <dimension ref="A1:Z39"/>
  <sheetViews>
    <sheetView showGridLines="0" zoomScale="90" zoomScaleNormal="90" workbookViewId="0"/>
  </sheetViews>
  <sheetFormatPr baseColWidth="10" defaultRowHeight="15"/>
  <cols>
    <col min="1" max="1" width="18.140625" customWidth="1"/>
    <col min="2" max="13" width="12.140625" bestFit="1" customWidth="1"/>
  </cols>
  <sheetData>
    <row r="1" spans="1:15" ht="19.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02"/>
      <c r="O1" s="102"/>
    </row>
    <row r="2" spans="1:15" ht="19.5">
      <c r="A2" s="6" t="str">
        <f>+'Options Data'!A2</f>
        <v>APRIL OPERATIONAL HIGHLIGHTS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2"/>
      <c r="O2" s="102"/>
    </row>
    <row r="4" spans="1:15" ht="18">
      <c r="A4" s="21" t="s">
        <v>118</v>
      </c>
    </row>
    <row r="5" spans="1:15" ht="16.5" thickBot="1">
      <c r="A5" s="16"/>
      <c r="B5" s="103"/>
      <c r="C5" s="24"/>
      <c r="D5" s="25"/>
      <c r="E5" s="25"/>
      <c r="F5" s="25"/>
      <c r="G5" s="25"/>
      <c r="H5" s="25"/>
      <c r="I5" s="25"/>
      <c r="J5" s="25"/>
      <c r="K5" s="25"/>
      <c r="L5" s="24"/>
      <c r="M5" s="24"/>
    </row>
    <row r="6" spans="1:15">
      <c r="A6" s="215" t="s">
        <v>119</v>
      </c>
      <c r="B6" s="217">
        <v>44562</v>
      </c>
      <c r="C6" s="217">
        <v>44593</v>
      </c>
      <c r="D6" s="217">
        <v>44621</v>
      </c>
      <c r="E6" s="217">
        <v>44652</v>
      </c>
      <c r="F6" s="217">
        <v>44682</v>
      </c>
      <c r="G6" s="217">
        <v>44713</v>
      </c>
      <c r="H6" s="217">
        <v>44743</v>
      </c>
      <c r="I6" s="217">
        <v>44774</v>
      </c>
      <c r="J6" s="217">
        <v>44805</v>
      </c>
      <c r="K6" s="217">
        <v>44835</v>
      </c>
      <c r="L6" s="217">
        <v>44866</v>
      </c>
      <c r="M6" s="217">
        <v>44896</v>
      </c>
    </row>
    <row r="7" spans="1:15" ht="15.75" thickBot="1">
      <c r="A7" s="216"/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</row>
    <row r="8" spans="1:15" ht="20.100000000000001" customHeight="1" thickTop="1">
      <c r="A8" s="13" t="s">
        <v>120</v>
      </c>
      <c r="B8" s="104">
        <v>16265603.9314782</v>
      </c>
      <c r="C8" s="104">
        <v>16227995.625187596</v>
      </c>
      <c r="D8" s="105">
        <v>16412584.518188477</v>
      </c>
      <c r="E8" s="105">
        <v>16517652.356472244</v>
      </c>
      <c r="F8" s="105">
        <v>16007047.643615637</v>
      </c>
      <c r="G8" s="105">
        <v>15836091.929606861</v>
      </c>
      <c r="H8" s="105">
        <v>15752371.825998096</v>
      </c>
      <c r="I8" s="105">
        <v>15884848.022376135</v>
      </c>
      <c r="J8" s="105">
        <v>15488552.401914887</v>
      </c>
      <c r="K8" s="105">
        <v>15522391.451405106</v>
      </c>
      <c r="L8" s="105">
        <v>16254175.434340026</v>
      </c>
      <c r="M8" s="105">
        <v>16373536.807071745</v>
      </c>
      <c r="N8" s="106"/>
    </row>
    <row r="9" spans="1:15" ht="15.75" thickBot="1">
      <c r="A9" s="27" t="s">
        <v>121</v>
      </c>
      <c r="B9" s="107">
        <v>13007455.193640117</v>
      </c>
      <c r="C9" s="107">
        <v>12989855.625896439</v>
      </c>
      <c r="D9" s="28">
        <v>12996522.621092688</v>
      </c>
      <c r="E9" s="28">
        <v>13067202.669068675</v>
      </c>
      <c r="F9" s="28">
        <v>13036476.603581883</v>
      </c>
      <c r="G9" s="28">
        <v>13145645.529754663</v>
      </c>
      <c r="H9" s="28">
        <v>13329583.451975456</v>
      </c>
      <c r="I9" s="28">
        <v>13490080.324590515</v>
      </c>
      <c r="J9" s="28">
        <v>13655445.194262492</v>
      </c>
      <c r="K9" s="28">
        <v>13717158.092053374</v>
      </c>
      <c r="L9" s="28">
        <v>13778108.333484337</v>
      </c>
      <c r="M9" s="28">
        <v>14014895.519677693</v>
      </c>
      <c r="N9" s="106"/>
    </row>
    <row r="10" spans="1:15" ht="15.75" thickTop="1">
      <c r="A10" s="108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6"/>
    </row>
    <row r="11" spans="1:15" ht="16.5" thickBot="1">
      <c r="A11" s="16"/>
      <c r="B11" s="110"/>
      <c r="C11" s="24"/>
      <c r="D11" s="25"/>
      <c r="E11" s="25"/>
      <c r="F11" s="25"/>
      <c r="G11" s="25"/>
      <c r="H11" s="25"/>
      <c r="I11" s="25"/>
      <c r="J11" s="25"/>
      <c r="K11" s="25"/>
      <c r="L11" s="24"/>
      <c r="M11" s="24"/>
      <c r="N11" s="106"/>
    </row>
    <row r="12" spans="1:15">
      <c r="A12" s="215" t="s">
        <v>119</v>
      </c>
      <c r="B12" s="217">
        <v>44927</v>
      </c>
      <c r="C12" s="217">
        <v>44958</v>
      </c>
      <c r="D12" s="217">
        <v>44986</v>
      </c>
      <c r="E12" s="217">
        <v>45017</v>
      </c>
      <c r="F12" s="217">
        <v>45047</v>
      </c>
      <c r="G12" s="217">
        <v>45078</v>
      </c>
      <c r="H12" s="217">
        <v>45108</v>
      </c>
      <c r="I12" s="217">
        <v>45139</v>
      </c>
      <c r="J12" s="217">
        <v>45170</v>
      </c>
      <c r="K12" s="217">
        <v>45200</v>
      </c>
      <c r="L12" s="217">
        <v>45231</v>
      </c>
      <c r="M12" s="217">
        <v>45261</v>
      </c>
      <c r="N12" s="106"/>
    </row>
    <row r="13" spans="1:15" ht="15.75" thickBot="1">
      <c r="A13" s="216"/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106"/>
    </row>
    <row r="14" spans="1:15" ht="20.100000000000001" customHeight="1" thickTop="1">
      <c r="A14" s="13" t="s">
        <v>120</v>
      </c>
      <c r="B14" s="105">
        <v>16822427.493974902</v>
      </c>
      <c r="C14" s="105">
        <v>16895671.671092901</v>
      </c>
      <c r="D14" s="105">
        <v>17027910.334513538</v>
      </c>
      <c r="E14" s="105">
        <v>17549290.704475805</v>
      </c>
      <c r="F14" s="105">
        <v>0</v>
      </c>
      <c r="G14" s="105">
        <v>0</v>
      </c>
      <c r="H14" s="105">
        <v>0</v>
      </c>
      <c r="I14" s="105">
        <v>0</v>
      </c>
      <c r="J14" s="105">
        <v>0</v>
      </c>
      <c r="K14" s="105">
        <v>0</v>
      </c>
      <c r="L14" s="105">
        <v>0</v>
      </c>
      <c r="M14" s="105">
        <v>0</v>
      </c>
      <c r="N14" s="106"/>
    </row>
    <row r="15" spans="1:15" ht="15.75" thickBot="1">
      <c r="A15" s="27" t="s">
        <v>121</v>
      </c>
      <c r="B15" s="28">
        <v>14186879.010103</v>
      </c>
      <c r="C15" s="28">
        <v>14492764</v>
      </c>
      <c r="D15" s="28">
        <v>14641296.735682067</v>
      </c>
      <c r="E15" s="28">
        <v>14780580.780832978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6"/>
      <c r="O15" s="26"/>
    </row>
    <row r="16" spans="1:15" ht="15.75" thickTop="1">
      <c r="A16" s="108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6"/>
    </row>
    <row r="17" spans="1:26" ht="16.5" thickBot="1">
      <c r="A17" s="16"/>
      <c r="B17" s="111"/>
      <c r="C17" s="24"/>
      <c r="D17" s="25"/>
      <c r="E17" s="25"/>
      <c r="F17" s="25"/>
      <c r="G17" s="25"/>
      <c r="H17" s="25"/>
      <c r="I17" s="25"/>
      <c r="J17" s="25"/>
      <c r="K17" s="25"/>
      <c r="L17" s="24"/>
      <c r="M17" s="24"/>
      <c r="N17" s="106"/>
    </row>
    <row r="18" spans="1:26">
      <c r="A18" s="215" t="s">
        <v>122</v>
      </c>
      <c r="B18" s="217">
        <v>44562</v>
      </c>
      <c r="C18" s="217">
        <v>44593</v>
      </c>
      <c r="D18" s="217">
        <v>44621</v>
      </c>
      <c r="E18" s="217">
        <v>44652</v>
      </c>
      <c r="F18" s="217">
        <v>44682</v>
      </c>
      <c r="G18" s="217">
        <v>44713</v>
      </c>
      <c r="H18" s="217">
        <v>44743</v>
      </c>
      <c r="I18" s="217">
        <v>44774</v>
      </c>
      <c r="J18" s="217">
        <v>44805</v>
      </c>
      <c r="K18" s="217">
        <v>44835</v>
      </c>
      <c r="L18" s="217">
        <v>44866</v>
      </c>
      <c r="M18" s="217">
        <v>44896</v>
      </c>
      <c r="N18" s="106"/>
    </row>
    <row r="19" spans="1:26" ht="15.75" thickBot="1">
      <c r="A19" s="216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106"/>
    </row>
    <row r="20" spans="1:26" ht="20.100000000000001" customHeight="1" thickTop="1">
      <c r="A20" s="13" t="s">
        <v>120</v>
      </c>
      <c r="B20" s="104">
        <v>1503463.788886524</v>
      </c>
      <c r="C20" s="104">
        <v>1492784.5698718841</v>
      </c>
      <c r="D20" s="105">
        <v>1459989.1587456635</v>
      </c>
      <c r="E20" s="105">
        <v>1458231.5261478331</v>
      </c>
      <c r="F20" s="105">
        <v>1372639.3014188779</v>
      </c>
      <c r="G20" s="105">
        <v>1338454.0978132759</v>
      </c>
      <c r="H20" s="105">
        <v>1338955.1064801079</v>
      </c>
      <c r="I20" s="105">
        <v>1362788.8257267531</v>
      </c>
      <c r="J20" s="105">
        <v>1299472.7130751323</v>
      </c>
      <c r="K20" s="105">
        <v>1242565.2469038789</v>
      </c>
      <c r="L20" s="105">
        <v>1271528.3272598749</v>
      </c>
      <c r="M20" s="105">
        <v>1275870.4316071805</v>
      </c>
      <c r="N20" s="106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thickBot="1">
      <c r="A21" s="27" t="s">
        <v>121</v>
      </c>
      <c r="B21" s="107">
        <v>206341.74960539732</v>
      </c>
      <c r="C21" s="107">
        <v>201864.60086490464</v>
      </c>
      <c r="D21" s="28">
        <v>210793.53699486121</v>
      </c>
      <c r="E21" s="28">
        <v>219939.07725786945</v>
      </c>
      <c r="F21" s="28">
        <v>227586.11354066798</v>
      </c>
      <c r="G21" s="28">
        <v>232361.17768254102</v>
      </c>
      <c r="H21" s="28">
        <v>240685.36238623221</v>
      </c>
      <c r="I21" s="28">
        <v>250127.16965330995</v>
      </c>
      <c r="J21" s="28">
        <v>263223.90315936011</v>
      </c>
      <c r="K21" s="28">
        <v>265921.07928817044</v>
      </c>
      <c r="L21" s="28">
        <v>280005.65367546323</v>
      </c>
      <c r="M21" s="28">
        <v>270055.46873132902</v>
      </c>
      <c r="N21" s="106"/>
    </row>
    <row r="22" spans="1:26" ht="15.75" thickTop="1">
      <c r="A22" s="108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6"/>
    </row>
    <row r="23" spans="1:26" ht="16.5" thickBot="1">
      <c r="A23" s="16"/>
      <c r="B23" s="111"/>
      <c r="C23" s="24"/>
      <c r="D23" s="25"/>
      <c r="E23" s="25"/>
      <c r="F23" s="25"/>
      <c r="G23" s="25"/>
      <c r="H23" s="25"/>
      <c r="I23" s="25"/>
      <c r="J23" s="25"/>
      <c r="K23" s="25"/>
      <c r="L23" s="24"/>
      <c r="M23" s="24"/>
      <c r="N23" s="106"/>
    </row>
    <row r="24" spans="1:26">
      <c r="A24" s="215" t="s">
        <v>122</v>
      </c>
      <c r="B24" s="217">
        <v>44927</v>
      </c>
      <c r="C24" s="217">
        <v>44958</v>
      </c>
      <c r="D24" s="217">
        <v>44986</v>
      </c>
      <c r="E24" s="217">
        <v>45017</v>
      </c>
      <c r="F24" s="217">
        <v>45047</v>
      </c>
      <c r="G24" s="217">
        <v>45078</v>
      </c>
      <c r="H24" s="217">
        <v>45108</v>
      </c>
      <c r="I24" s="217">
        <v>45139</v>
      </c>
      <c r="J24" s="217">
        <v>45170</v>
      </c>
      <c r="K24" s="217">
        <v>45200</v>
      </c>
      <c r="L24" s="217">
        <v>45231</v>
      </c>
      <c r="M24" s="217">
        <v>45261</v>
      </c>
      <c r="N24" s="106"/>
    </row>
    <row r="25" spans="1:26" ht="15.75" thickBot="1">
      <c r="A25" s="216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106"/>
    </row>
    <row r="26" spans="1:26" ht="20.100000000000001" customHeight="1" thickTop="1">
      <c r="A26" s="13" t="s">
        <v>120</v>
      </c>
      <c r="B26" s="105">
        <v>1270920.1188708229</v>
      </c>
      <c r="C26" s="105">
        <v>1269560.4295655689</v>
      </c>
      <c r="D26" s="105">
        <v>1224808.2910342379</v>
      </c>
      <c r="E26" s="105">
        <v>1237022.7449393475</v>
      </c>
      <c r="F26" s="105">
        <v>0</v>
      </c>
      <c r="G26" s="105">
        <v>0</v>
      </c>
      <c r="H26" s="105">
        <v>0</v>
      </c>
      <c r="I26" s="105">
        <v>0</v>
      </c>
      <c r="J26" s="105">
        <v>0</v>
      </c>
      <c r="K26" s="105">
        <v>0</v>
      </c>
      <c r="L26" s="105">
        <v>0</v>
      </c>
      <c r="M26" s="105">
        <v>0</v>
      </c>
      <c r="N26" s="106"/>
    </row>
    <row r="27" spans="1:26" ht="15.75" thickBot="1">
      <c r="A27" s="27" t="s">
        <v>121</v>
      </c>
      <c r="B27" s="28">
        <v>267976.14428496023</v>
      </c>
      <c r="C27" s="28">
        <v>278068.58938671899</v>
      </c>
      <c r="D27" s="28">
        <v>277208.024871181</v>
      </c>
      <c r="E27" s="28">
        <v>274750.48614244873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106"/>
    </row>
    <row r="28" spans="1:26" ht="15.75" thickTop="1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</row>
    <row r="29" spans="1:26">
      <c r="A29" s="13" t="s">
        <v>61</v>
      </c>
    </row>
    <row r="31" spans="1:26"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>
      <c r="L32" s="12"/>
      <c r="M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13">
      <c r="J33" s="12"/>
      <c r="K33" s="12"/>
      <c r="L33" s="12"/>
    </row>
    <row r="34" spans="2:13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6" spans="2:13">
      <c r="B36" s="12"/>
    </row>
    <row r="38" spans="2:13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2:13">
      <c r="B39" s="12"/>
    </row>
  </sheetData>
  <mergeCells count="52">
    <mergeCell ref="J24:J25"/>
    <mergeCell ref="K24:K25"/>
    <mergeCell ref="L24:L25"/>
    <mergeCell ref="M24:M25"/>
    <mergeCell ref="M18:M19"/>
    <mergeCell ref="J18:J19"/>
    <mergeCell ref="K18:K19"/>
    <mergeCell ref="L18:L19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G18:G19"/>
    <mergeCell ref="H18:H19"/>
    <mergeCell ref="I18:I19"/>
    <mergeCell ref="J12:J13"/>
    <mergeCell ref="K12:K13"/>
    <mergeCell ref="L12:L13"/>
    <mergeCell ref="M12:M13"/>
    <mergeCell ref="A18:A19"/>
    <mergeCell ref="B18:B19"/>
    <mergeCell ref="C18:C19"/>
    <mergeCell ref="D18:D19"/>
    <mergeCell ref="E18:E19"/>
    <mergeCell ref="F18:F19"/>
    <mergeCell ref="M6:M7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G6:G7"/>
    <mergeCell ref="H6:H7"/>
    <mergeCell ref="I6:I7"/>
    <mergeCell ref="J6:J7"/>
    <mergeCell ref="K6:K7"/>
    <mergeCell ref="L6:L7"/>
    <mergeCell ref="F6:F7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RM</vt:lpstr>
      <vt:lpstr>Cash Equities Summary</vt:lpstr>
      <vt:lpstr>Derivatives Summary</vt:lpstr>
      <vt:lpstr>Futures Data</vt:lpstr>
      <vt:lpstr>Options Data</vt:lpstr>
      <vt:lpstr>AuC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Bazan Morales Esmeralda Irene</dc:creator>
  <cp:lastModifiedBy>Bazan Morales Esmeralda Irene</cp:lastModifiedBy>
  <dcterms:created xsi:type="dcterms:W3CDTF">2023-02-08T17:50:21Z</dcterms:created>
  <dcterms:modified xsi:type="dcterms:W3CDTF">2023-05-08T18:32:46Z</dcterms:modified>
</cp:coreProperties>
</file>