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bmv-my.sharepoint.com/personal/ebazan_grupobmv_com_mx/Documents/Documentos/Esmeralda/Reportes/Entrega de Ulises/ROP/Julio 2023/"/>
    </mc:Choice>
  </mc:AlternateContent>
  <xr:revisionPtr revIDLastSave="0" documentId="8_{63EF65E1-6242-4EF4-9F8F-55FBD32CF378}" xr6:coauthVersionLast="47" xr6:coauthVersionMax="47" xr10:uidLastSave="{00000000-0000-0000-0000-000000000000}"/>
  <bookViews>
    <workbookView xWindow="20370" yWindow="-120" windowWidth="29040" windowHeight="15840" xr2:uid="{CAF7C474-01DC-49F8-AA83-169D0EFA90DC}"/>
  </bookViews>
  <sheets>
    <sheet name="RM" sheetId="1" r:id="rId1"/>
    <sheet name="Cash Equities Summary" sheetId="2" r:id="rId2"/>
    <sheet name="Derivatives Summary" sheetId="3" r:id="rId3"/>
    <sheet name="Futures Data" sheetId="8" r:id="rId4"/>
    <sheet name="Options Data" sheetId="9" r:id="rId5"/>
    <sheet name="Au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B16" i="2"/>
  <c r="I61" i="1" l="1"/>
  <c r="I59" i="1"/>
  <c r="I63" i="1"/>
  <c r="I62" i="1"/>
  <c r="I75" i="1" l="1"/>
  <c r="F76" i="1"/>
  <c r="F62" i="1"/>
  <c r="F75" i="1"/>
  <c r="F61" i="1"/>
  <c r="F60" i="1"/>
  <c r="F59" i="1"/>
  <c r="F58" i="1"/>
  <c r="F57" i="1"/>
  <c r="F56" i="1"/>
  <c r="F72" i="1" l="1"/>
  <c r="F70" i="1"/>
  <c r="F69" i="1"/>
  <c r="F67" i="1"/>
  <c r="F66" i="1"/>
  <c r="F65" i="1"/>
  <c r="F64" i="1"/>
  <c r="F63" i="1"/>
  <c r="F52" i="1"/>
  <c r="F51" i="1"/>
  <c r="F50" i="1"/>
  <c r="F47" i="1"/>
  <c r="F46" i="1"/>
  <c r="F45" i="1"/>
  <c r="F42" i="1"/>
  <c r="F41" i="1"/>
  <c r="F40" i="1"/>
  <c r="Q76" i="1"/>
  <c r="Q75" i="1"/>
  <c r="Q72" i="1"/>
  <c r="Q70" i="1"/>
  <c r="Q69" i="1"/>
  <c r="Q67" i="1"/>
  <c r="Q66" i="1"/>
  <c r="Q65" i="1"/>
  <c r="Q64" i="1"/>
  <c r="Q63" i="1"/>
  <c r="Q62" i="1"/>
  <c r="Q61" i="1"/>
  <c r="Q60" i="1"/>
  <c r="Q59" i="1"/>
  <c r="Q58" i="1"/>
  <c r="Q57" i="1"/>
  <c r="Q56" i="1"/>
  <c r="Q52" i="1"/>
  <c r="Q51" i="1"/>
  <c r="Q50" i="1"/>
  <c r="Q47" i="1"/>
  <c r="Q46" i="1"/>
  <c r="Q45" i="1"/>
  <c r="Q42" i="1"/>
  <c r="Q41" i="1"/>
  <c r="Q40" i="1"/>
  <c r="Q35" i="1"/>
  <c r="Q34" i="1"/>
  <c r="Q31" i="1"/>
  <c r="Q30" i="1"/>
  <c r="Q27" i="1"/>
  <c r="Q26" i="1"/>
  <c r="Q23" i="1"/>
  <c r="Q22" i="1"/>
  <c r="Q19" i="1"/>
  <c r="Q18" i="1"/>
  <c r="Q15" i="1"/>
  <c r="Q14" i="1"/>
  <c r="Q11" i="1"/>
  <c r="Q10" i="1"/>
  <c r="M76" i="1"/>
  <c r="M75" i="1"/>
  <c r="M72" i="1"/>
  <c r="M70" i="1"/>
  <c r="M69" i="1"/>
  <c r="M67" i="1"/>
  <c r="M66" i="1"/>
  <c r="M65" i="1"/>
  <c r="M64" i="1"/>
  <c r="M63" i="1"/>
  <c r="M62" i="1"/>
  <c r="M61" i="1"/>
  <c r="M60" i="1"/>
  <c r="M59" i="1"/>
  <c r="M58" i="1"/>
  <c r="M57" i="1"/>
  <c r="M56" i="1"/>
  <c r="M52" i="1"/>
  <c r="M51" i="1"/>
  <c r="M50" i="1"/>
  <c r="M47" i="1"/>
  <c r="M46" i="1"/>
  <c r="M45" i="1"/>
  <c r="M42" i="1"/>
  <c r="M41" i="1"/>
  <c r="M40" i="1"/>
  <c r="M35" i="1"/>
  <c r="M34" i="1"/>
  <c r="M31" i="1"/>
  <c r="M30" i="1"/>
  <c r="M27" i="1"/>
  <c r="M26" i="1"/>
  <c r="M23" i="1"/>
  <c r="M22" i="1"/>
  <c r="M19" i="1"/>
  <c r="M18" i="1"/>
  <c r="M15" i="1"/>
  <c r="M14" i="1"/>
  <c r="M11" i="1"/>
  <c r="M10" i="1"/>
  <c r="I76" i="1"/>
  <c r="I72" i="1"/>
  <c r="I70" i="1"/>
  <c r="I69" i="1"/>
  <c r="I67" i="1"/>
  <c r="I57" i="1"/>
  <c r="I58" i="1"/>
  <c r="I60" i="1"/>
  <c r="I64" i="1"/>
  <c r="I65" i="1"/>
  <c r="I66" i="1"/>
  <c r="I56" i="1"/>
  <c r="I51" i="1"/>
  <c r="I52" i="1"/>
  <c r="I50" i="1"/>
  <c r="I46" i="1"/>
  <c r="I47" i="1"/>
  <c r="I45" i="1"/>
  <c r="I41" i="1"/>
  <c r="I42" i="1"/>
  <c r="I40" i="1"/>
  <c r="I11" i="1"/>
  <c r="I14" i="1"/>
  <c r="I15" i="1"/>
  <c r="I18" i="1"/>
  <c r="I19" i="1"/>
  <c r="I22" i="1"/>
  <c r="I23" i="1"/>
  <c r="I26" i="1"/>
  <c r="I27" i="1"/>
  <c r="I30" i="1"/>
  <c r="I31" i="1"/>
  <c r="I34" i="1"/>
  <c r="I35" i="1"/>
  <c r="I10" i="1"/>
  <c r="F35" i="1" l="1"/>
  <c r="F34" i="1"/>
  <c r="F31" i="1"/>
  <c r="F30" i="1"/>
  <c r="F27" i="1"/>
  <c r="F26" i="1"/>
  <c r="F23" i="1"/>
  <c r="F22" i="1"/>
  <c r="F19" i="1"/>
  <c r="F18" i="1"/>
  <c r="F15" i="1"/>
  <c r="F14" i="1"/>
  <c r="F11" i="1"/>
  <c r="F10" i="1"/>
  <c r="A2" i="2" l="1"/>
  <c r="A2" i="3" l="1"/>
  <c r="A2" i="8"/>
  <c r="A2" i="9" l="1"/>
  <c r="O2" i="8"/>
  <c r="AC2" i="8" s="1"/>
  <c r="AQ2" i="8" s="1"/>
  <c r="BE2" i="8" s="1"/>
  <c r="A2" i="7" l="1"/>
  <c r="O2" i="9"/>
</calcChain>
</file>

<file path=xl/sharedStrings.xml><?xml version="1.0" encoding="utf-8"?>
<sst xmlns="http://schemas.openxmlformats.org/spreadsheetml/2006/main" count="419" uniqueCount="125">
  <si>
    <t>MEXICAN STOCK EXCHANGE</t>
  </si>
  <si>
    <t>%</t>
  </si>
  <si>
    <t>QTD '23</t>
  </si>
  <si>
    <t>QTD '22</t>
  </si>
  <si>
    <t>YTD '23</t>
  </si>
  <si>
    <t>YTD '22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</si>
  <si>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</si>
  <si>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</si>
  <si>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</si>
  <si>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</si>
  <si>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</si>
  <si>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</si>
  <si>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</si>
  <si>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</si>
  <si>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</si>
  <si>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</si>
  <si>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</si>
  <si>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</si>
  <si>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</si>
  <si>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</si>
  <si>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</si>
  <si>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</si>
  <si>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</si>
  <si>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</si>
  <si>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</si>
  <si>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</si>
  <si>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</si>
  <si>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</si>
  <si>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</si>
  <si>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</si>
  <si>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</si>
  <si>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</si>
  <si>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</si>
  <si>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</si>
  <si>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</si>
  <si>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</si>
  <si>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</si>
  <si>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</si>
  <si>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</si>
  <si>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28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</si>
  <si>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</si>
  <si>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</si>
  <si>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</si>
  <si>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</si>
  <si>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</si>
  <si>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</si>
  <si>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</si>
  <si>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</si>
  <si>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</si>
  <si>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</si>
  <si>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</si>
  <si>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</si>
  <si>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</si>
  <si>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</si>
  <si>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</si>
  <si>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</si>
  <si>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</si>
  <si>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</si>
  <si>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</si>
  <si>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</si>
  <si>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</si>
  <si>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</si>
  <si>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</si>
  <si>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</si>
  <si>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</si>
  <si>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</si>
  <si>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</si>
  <si>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</si>
  <si>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</si>
  <si>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</si>
  <si>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</si>
  <si>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</si>
  <si>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</si>
  <si>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</si>
  <si>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</si>
  <si>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</si>
  <si>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</si>
  <si>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</si>
  <si>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</si>
  <si>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TIIE 28</t>
  </si>
  <si>
    <t>CETE 91</t>
  </si>
  <si>
    <t>AMERICA MOVIL</t>
  </si>
  <si>
    <t>10 YEAR CENTRALLY CLEARED SWAP</t>
  </si>
  <si>
    <t>2 YEAR CENTRALLY CLEARED SWAP</t>
  </si>
  <si>
    <t>MINI IPC</t>
  </si>
  <si>
    <t>30 YEAR BOND</t>
  </si>
  <si>
    <t>DC24</t>
  </si>
  <si>
    <t>NV42</t>
  </si>
  <si>
    <t>JN22</t>
  </si>
  <si>
    <t>NV47</t>
  </si>
  <si>
    <t>Trades</t>
  </si>
  <si>
    <t>Volume</t>
  </si>
  <si>
    <t>Notional Value(1)</t>
  </si>
  <si>
    <t>Open Interest</t>
  </si>
  <si>
    <t>3 YEAR BOND</t>
  </si>
  <si>
    <t>10 YEAR BOND</t>
  </si>
  <si>
    <t>20 YEAR BOND</t>
  </si>
  <si>
    <t>CEMEX</t>
  </si>
  <si>
    <t>WALMEX</t>
  </si>
  <si>
    <t>GMEXICO</t>
  </si>
  <si>
    <t>GCARSO</t>
  </si>
  <si>
    <t>FEMSA</t>
  </si>
  <si>
    <t>MR26</t>
  </si>
  <si>
    <t>MY31</t>
  </si>
  <si>
    <t>DC18</t>
  </si>
  <si>
    <t>JN27-21</t>
  </si>
  <si>
    <t>Open Interest *</t>
  </si>
  <si>
    <t>GMXT</t>
  </si>
  <si>
    <t>PINFRA</t>
  </si>
  <si>
    <t>ORBIA</t>
  </si>
  <si>
    <t>OPERATING FIGURES OPTIONS MARKET</t>
  </si>
  <si>
    <t>IPC INDEX</t>
  </si>
  <si>
    <t>TELEVISA</t>
  </si>
  <si>
    <t>GRUPO MEXICO</t>
  </si>
  <si>
    <t>NAFTRAC</t>
  </si>
  <si>
    <t>ALFA</t>
  </si>
  <si>
    <t>Notional Value</t>
  </si>
  <si>
    <t>AMOVIL A</t>
  </si>
  <si>
    <t>ASSETS UNDER CUSTODY</t>
  </si>
  <si>
    <t>Local</t>
  </si>
  <si>
    <t>Equity  (1)</t>
  </si>
  <si>
    <t>Debt  (1)</t>
  </si>
  <si>
    <t>Global</t>
  </si>
  <si>
    <t>JULY OPERATIONAL HIGHLIGHTS</t>
  </si>
  <si>
    <t>Mexico City, Mexico, August 7th, 2023.  Bolsa Mexicana de Valores, S.A.B. de C.V. (BMV: BOLSAA), today announced its trading volumes for the month of July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</si>
</sst>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#,##0\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8"/>
      <color rgb="FF454545"/>
      <name val="Andale WT"/>
      <family val="2"/>
    </font>
    <font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Andale W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6" fontId="10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7" fontId="11" fillId="0" borderId="0" xfId="1" applyNumberFormat="1" applyFont="1" applyFill="1" applyBorder="1" applyAlignment="1"/>
    <xf numFmtId="0" fontId="11" fillId="0" borderId="26" xfId="0" applyFont="1" applyBorder="1"/>
    <xf numFmtId="167" fontId="11" fillId="0" borderId="26" xfId="1" applyNumberFormat="1" applyFont="1" applyFill="1" applyBorder="1" applyAlignment="1"/>
    <xf numFmtId="44" fontId="11" fillId="0" borderId="22" xfId="2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applyFont="1"/>
    <xf numFmtId="168" fontId="24" fillId="0" borderId="0" xfId="0" applyNumberFormat="1" applyFont="1"/>
    <xf numFmtId="0" fontId="11" fillId="0" borderId="0" xfId="0" applyFont="1" applyAlignment="1">
      <alignment horizontal="center" vertical="center"/>
    </xf>
    <xf numFmtId="166" fontId="6" fillId="3" borderId="0" xfId="1" applyNumberFormat="1" applyFont="1" applyFill="1" applyBorder="1"/>
    <xf numFmtId="0" fontId="6" fillId="2" borderId="0" xfId="0" applyFont="1" applyFill="1"/>
    <xf numFmtId="0" fontId="26" fillId="0" borderId="0" xfId="0" applyFont="1" applyAlignment="1">
      <alignment horizontal="left"/>
    </xf>
    <xf numFmtId="165" fontId="11" fillId="0" borderId="0" xfId="1" applyNumberFormat="1" applyFont="1" applyFill="1" applyBorder="1" applyAlignment="1"/>
    <xf numFmtId="167" fontId="11" fillId="0" borderId="0" xfId="0" applyNumberFormat="1" applyFont="1"/>
    <xf numFmtId="167" fontId="6" fillId="0" borderId="0" xfId="0" applyNumberFormat="1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top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4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164" fontId="11" fillId="5" borderId="37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5" borderId="11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4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3" fontId="11" fillId="0" borderId="28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6" fillId="0" borderId="24" xfId="0" applyFont="1" applyBorder="1"/>
    <xf numFmtId="164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5" borderId="29" xfId="0" applyNumberFormat="1" applyFont="1" applyFill="1" applyBorder="1" applyAlignment="1">
      <alignment horizontal="right"/>
    </xf>
    <xf numFmtId="3" fontId="11" fillId="5" borderId="24" xfId="0" applyNumberFormat="1" applyFont="1" applyFill="1" applyBorder="1" applyAlignment="1">
      <alignment horizontal="right"/>
    </xf>
    <xf numFmtId="3" fontId="11" fillId="5" borderId="30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3" fontId="11" fillId="5" borderId="41" xfId="0" applyNumberFormat="1" applyFont="1" applyFill="1" applyBorder="1" applyAlignment="1">
      <alignment horizontal="right"/>
    </xf>
    <xf numFmtId="3" fontId="11" fillId="0" borderId="41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164" fontId="11" fillId="6" borderId="37" xfId="0" applyNumberFormat="1" applyFont="1" applyFill="1" applyBorder="1" applyAlignment="1">
      <alignment horizontal="right"/>
    </xf>
    <xf numFmtId="164" fontId="11" fillId="6" borderId="33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167" fontId="11" fillId="0" borderId="45" xfId="1" applyNumberFormat="1" applyFont="1" applyFill="1" applyBorder="1" applyAlignment="1"/>
    <xf numFmtId="0" fontId="0" fillId="0" borderId="0" xfId="0" applyAlignment="1">
      <alignment vertical="center"/>
    </xf>
    <xf numFmtId="3" fontId="11" fillId="0" borderId="26" xfId="0" applyNumberFormat="1" applyFont="1" applyBorder="1" applyAlignment="1">
      <alignment horizontal="center" vertical="center"/>
    </xf>
    <xf numFmtId="0" fontId="29" fillId="0" borderId="0" xfId="0" applyFont="1"/>
    <xf numFmtId="3" fontId="29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9" fillId="0" borderId="0" xfId="0" applyNumberFormat="1" applyFont="1"/>
    <xf numFmtId="166" fontId="6" fillId="0" borderId="0" xfId="1" applyNumberFormat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9" fontId="10" fillId="0" borderId="0" xfId="3" applyFont="1" applyFill="1" applyBorder="1" applyAlignment="1">
      <alignment horizontal="right" vertical="center"/>
    </xf>
    <xf numFmtId="9" fontId="6" fillId="0" borderId="0" xfId="3" applyFont="1" applyFill="1" applyBorder="1" applyAlignment="1">
      <alignment horizontal="right" vertical="center"/>
    </xf>
    <xf numFmtId="0" fontId="20" fillId="0" borderId="0" xfId="0" applyFont="1"/>
    <xf numFmtId="9" fontId="0" fillId="0" borderId="0" xfId="3" applyFont="1" applyFill="1" applyAlignment="1">
      <alignment horizontal="center"/>
    </xf>
    <xf numFmtId="9" fontId="0" fillId="0" borderId="0" xfId="3" applyFont="1" applyFill="1"/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8" fillId="0" borderId="20" xfId="0" applyFont="1" applyBorder="1"/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7" fontId="11" fillId="0" borderId="24" xfId="1" applyNumberFormat="1" applyFont="1" applyFill="1" applyBorder="1"/>
    <xf numFmtId="167" fontId="11" fillId="0" borderId="0" xfId="1" applyNumberFormat="1" applyFont="1" applyFill="1" applyBorder="1"/>
    <xf numFmtId="3" fontId="11" fillId="0" borderId="24" xfId="1" applyNumberFormat="1" applyFont="1" applyFill="1" applyBorder="1"/>
    <xf numFmtId="0" fontId="22" fillId="0" borderId="0" xfId="0" applyFont="1" applyAlignment="1">
      <alignment horizontal="center"/>
    </xf>
    <xf numFmtId="0" fontId="25" fillId="0" borderId="0" xfId="0" applyFont="1"/>
    <xf numFmtId="3" fontId="6" fillId="0" borderId="0" xfId="1" applyNumberFormat="1" applyFont="1" applyFill="1" applyBorder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9" fontId="6" fillId="0" borderId="3" xfId="3" applyFont="1" applyFill="1" applyBorder="1" applyAlignment="1">
      <alignment horizontal="right"/>
    </xf>
    <xf numFmtId="9" fontId="10" fillId="0" borderId="3" xfId="3" applyFont="1" applyFill="1" applyBorder="1" applyAlignment="1">
      <alignment horizontal="right"/>
    </xf>
    <xf numFmtId="9" fontId="6" fillId="0" borderId="3" xfId="3" applyFont="1" applyFill="1" applyBorder="1" applyAlignment="1">
      <alignment horizontal="right" vertical="center"/>
    </xf>
    <xf numFmtId="9" fontId="10" fillId="0" borderId="3" xfId="3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/>
    </xf>
    <xf numFmtId="4" fontId="10" fillId="0" borderId="4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9" fontId="12" fillId="0" borderId="2" xfId="3" applyFont="1" applyFill="1" applyBorder="1" applyAlignment="1">
      <alignment horizontal="right" vertical="center"/>
    </xf>
    <xf numFmtId="9" fontId="12" fillId="0" borderId="3" xfId="3" applyFont="1" applyFill="1" applyBorder="1" applyAlignment="1">
      <alignment horizontal="right" vertical="center"/>
    </xf>
    <xf numFmtId="9" fontId="10" fillId="0" borderId="20" xfId="3" applyFont="1" applyFill="1" applyBorder="1" applyAlignment="1">
      <alignment horizontal="right" vertical="center"/>
    </xf>
    <xf numFmtId="9" fontId="12" fillId="0" borderId="20" xfId="3" applyFont="1" applyFill="1" applyBorder="1" applyAlignment="1">
      <alignment horizontal="right" vertical="center"/>
    </xf>
    <xf numFmtId="9" fontId="6" fillId="0" borderId="20" xfId="3" applyFont="1" applyFill="1" applyBorder="1" applyAlignment="1">
      <alignment horizontal="right" vertical="center"/>
    </xf>
    <xf numFmtId="9" fontId="6" fillId="0" borderId="19" xfId="3" applyFont="1" applyFill="1" applyBorder="1" applyAlignment="1">
      <alignment horizontal="right" vertical="center"/>
    </xf>
    <xf numFmtId="9" fontId="12" fillId="0" borderId="14" xfId="3" applyFont="1" applyFill="1" applyBorder="1" applyAlignment="1">
      <alignment horizontal="right" vertic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3" fontId="11" fillId="0" borderId="48" xfId="0" applyNumberFormat="1" applyFont="1" applyBorder="1" applyAlignment="1">
      <alignment horizontal="right"/>
    </xf>
    <xf numFmtId="0" fontId="11" fillId="0" borderId="47" xfId="0" applyFont="1" applyBorder="1" applyAlignment="1">
      <alignment horizontal="right"/>
    </xf>
    <xf numFmtId="3" fontId="11" fillId="0" borderId="37" xfId="0" applyNumberFormat="1" applyFont="1" applyBorder="1" applyAlignment="1">
      <alignment horizontal="right"/>
    </xf>
    <xf numFmtId="3" fontId="11" fillId="6" borderId="37" xfId="0" applyNumberFormat="1" applyFont="1" applyFill="1" applyBorder="1" applyAlignment="1">
      <alignment horizontal="right"/>
    </xf>
    <xf numFmtId="3" fontId="11" fillId="6" borderId="47" xfId="0" applyNumberFormat="1" applyFont="1" applyFill="1" applyBorder="1" applyAlignment="1">
      <alignment horizontal="right"/>
    </xf>
    <xf numFmtId="3" fontId="11" fillId="6" borderId="33" xfId="0" applyNumberFormat="1" applyFont="1" applyFill="1" applyBorder="1" applyAlignment="1">
      <alignment horizontal="right"/>
    </xf>
    <xf numFmtId="3" fontId="11" fillId="6" borderId="48" xfId="0" applyNumberFormat="1" applyFont="1" applyFill="1" applyBorder="1" applyAlignment="1">
      <alignment horizontal="right"/>
    </xf>
    <xf numFmtId="43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7" fontId="30" fillId="0" borderId="0" xfId="1" applyNumberFormat="1" applyFont="1" applyFill="1" applyBorder="1" applyAlignment="1"/>
    <xf numFmtId="164" fontId="11" fillId="0" borderId="47" xfId="0" applyNumberFormat="1" applyFont="1" applyBorder="1" applyAlignment="1">
      <alignment horizontal="right"/>
    </xf>
    <xf numFmtId="0" fontId="11" fillId="0" borderId="47" xfId="0" applyFont="1" applyBorder="1" applyAlignment="1">
      <alignment vertical="center"/>
    </xf>
    <xf numFmtId="0" fontId="0" fillId="0" borderId="47" xfId="0" applyBorder="1"/>
    <xf numFmtId="3" fontId="31" fillId="4" borderId="0" xfId="0" applyNumberFormat="1" applyFont="1" applyFill="1" applyAlignment="1">
      <alignment horizontal="right" vertical="top"/>
    </xf>
    <xf numFmtId="0" fontId="6" fillId="0" borderId="47" xfId="0" applyFont="1" applyBorder="1"/>
    <xf numFmtId="0" fontId="11" fillId="0" borderId="47" xfId="0" applyFont="1" applyBorder="1"/>
    <xf numFmtId="3" fontId="11" fillId="0" borderId="23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23" fillId="0" borderId="24" xfId="1" applyNumberFormat="1" applyFont="1" applyFill="1" applyBorder="1" applyAlignment="1">
      <alignment horizontal="center" vertical="center"/>
    </xf>
    <xf numFmtId="164" fontId="23" fillId="0" borderId="26" xfId="1" applyNumberFormat="1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164" fontId="23" fillId="0" borderId="24" xfId="1" applyNumberFormat="1" applyFont="1" applyBorder="1" applyAlignment="1">
      <alignment horizontal="center" vertical="center"/>
    </xf>
    <xf numFmtId="164" fontId="23" fillId="0" borderId="26" xfId="1" applyNumberFormat="1" applyFont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6" xfId="0" applyFont="1" applyFill="1" applyBorder="1"/>
    <xf numFmtId="164" fontId="7" fillId="0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30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9" fillId="0" borderId="0" xfId="0" applyFont="1" applyFill="1"/>
    <xf numFmtId="3" fontId="6" fillId="0" borderId="4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3" fontId="10" fillId="0" borderId="4" xfId="0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166" fontId="10" fillId="0" borderId="11" xfId="0" applyNumberFormat="1" applyFont="1" applyFill="1" applyBorder="1" applyAlignment="1">
      <alignment horizontal="right" vertical="center"/>
    </xf>
    <xf numFmtId="166" fontId="10" fillId="0" borderId="4" xfId="0" applyNumberFormat="1" applyFont="1" applyFill="1" applyBorder="1" applyAlignment="1">
      <alignment horizontal="right" vertical="center"/>
    </xf>
    <xf numFmtId="0" fontId="6" fillId="0" borderId="13" xfId="0" applyFont="1" applyFill="1" applyBorder="1"/>
    <xf numFmtId="0" fontId="10" fillId="0" borderId="13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166" fontId="12" fillId="0" borderId="0" xfId="0" applyNumberFormat="1" applyFont="1" applyFill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166" fontId="12" fillId="0" borderId="17" xfId="0" applyNumberFormat="1" applyFont="1" applyFill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/>
    </xf>
    <xf numFmtId="166" fontId="12" fillId="0" borderId="4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3" fillId="0" borderId="1" xfId="0" applyFont="1" applyFill="1" applyBorder="1"/>
    <xf numFmtId="0" fontId="10" fillId="0" borderId="1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9" fillId="0" borderId="3" xfId="0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right" vertical="center"/>
    </xf>
    <xf numFmtId="0" fontId="11" fillId="0" borderId="0" xfId="0" applyFont="1" applyFill="1"/>
    <xf numFmtId="0" fontId="6" fillId="0" borderId="20" xfId="0" applyFont="1" applyFill="1" applyBorder="1"/>
    <xf numFmtId="3" fontId="6" fillId="0" borderId="19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8" fillId="0" borderId="19" xfId="0" applyFont="1" applyFill="1" applyBorder="1" applyAlignment="1">
      <alignment horizontal="right"/>
    </xf>
    <xf numFmtId="3" fontId="8" fillId="0" borderId="19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6" fillId="0" borderId="19" xfId="0" applyFont="1" applyFill="1" applyBorder="1"/>
    <xf numFmtId="0" fontId="10" fillId="0" borderId="21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3" fontId="11" fillId="0" borderId="3" xfId="0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1" fillId="0" borderId="11" xfId="0" applyNumberFormat="1" applyFont="1" applyFill="1" applyBorder="1" applyAlignment="1">
      <alignment horizontal="right"/>
    </xf>
    <xf numFmtId="3" fontId="11" fillId="0" borderId="38" xfId="0" applyNumberFormat="1" applyFont="1" applyFill="1" applyBorder="1" applyAlignment="1">
      <alignment horizontal="right"/>
    </xf>
    <xf numFmtId="164" fontId="11" fillId="0" borderId="47" xfId="0" applyNumberFormat="1" applyFont="1" applyFill="1" applyBorder="1" applyAlignment="1">
      <alignment horizontal="right"/>
    </xf>
    <xf numFmtId="0" fontId="11" fillId="0" borderId="47" xfId="0" applyFont="1" applyFill="1" applyBorder="1"/>
    <xf numFmtId="164" fontId="11" fillId="0" borderId="37" xfId="0" applyNumberFormat="1" applyFont="1" applyFill="1" applyBorder="1" applyAlignment="1">
      <alignment horizontal="right"/>
    </xf>
    <xf numFmtId="164" fontId="11" fillId="0" borderId="33" xfId="0" applyNumberFormat="1" applyFont="1" applyFill="1" applyBorder="1" applyAlignment="1">
      <alignment horizontal="right"/>
    </xf>
    <xf numFmtId="3" fontId="11" fillId="0" borderId="40" xfId="0" applyNumberFormat="1" applyFont="1" applyFill="1" applyBorder="1" applyAlignment="1">
      <alignment horizontal="right"/>
    </xf>
    <xf numFmtId="3" fontId="11" fillId="0" borderId="22" xfId="0" applyNumberFormat="1" applyFont="1" applyFill="1" applyBorder="1" applyAlignment="1">
      <alignment horizontal="right"/>
    </xf>
    <xf numFmtId="3" fontId="11" fillId="0" borderId="35" xfId="0" applyNumberFormat="1" applyFont="1" applyFill="1" applyBorder="1" applyAlignment="1">
      <alignment horizontal="right"/>
    </xf>
    <xf numFmtId="3" fontId="11" fillId="0" borderId="36" xfId="0" applyNumberFormat="1" applyFont="1" applyFill="1" applyBorder="1" applyAlignment="1">
      <alignment horizontal="right"/>
    </xf>
    <xf numFmtId="0" fontId="11" fillId="0" borderId="24" xfId="0" applyFont="1" applyFill="1" applyBorder="1"/>
    <xf numFmtId="3" fontId="11" fillId="0" borderId="24" xfId="0" applyNumberFormat="1" applyFont="1" applyFill="1" applyBorder="1" applyAlignment="1">
      <alignment horizontal="right"/>
    </xf>
    <xf numFmtId="0" fontId="11" fillId="0" borderId="24" xfId="0" applyFont="1" applyFill="1" applyBorder="1" applyAlignment="1">
      <alignment horizontal="right"/>
    </xf>
    <xf numFmtId="0" fontId="6" fillId="0" borderId="24" xfId="0" applyFont="1" applyFill="1" applyBorder="1"/>
    <xf numFmtId="0" fontId="0" fillId="0" borderId="47" xfId="0" applyFill="1" applyBorder="1"/>
    <xf numFmtId="0" fontId="11" fillId="0" borderId="24" xfId="0" applyFont="1" applyFill="1" applyBorder="1" applyAlignment="1">
      <alignment vertical="center"/>
    </xf>
    <xf numFmtId="166" fontId="11" fillId="0" borderId="24" xfId="0" applyNumberFormat="1" applyFont="1" applyFill="1" applyBorder="1" applyAlignment="1">
      <alignment horizontal="right"/>
    </xf>
    <xf numFmtId="3" fontId="11" fillId="0" borderId="41" xfId="0" applyNumberFormat="1" applyFont="1" applyFill="1" applyBorder="1" applyAlignment="1">
      <alignment horizontal="right"/>
    </xf>
    <xf numFmtId="3" fontId="11" fillId="0" borderId="47" xfId="0" applyNumberFormat="1" applyFont="1" applyFill="1" applyBorder="1" applyAlignment="1">
      <alignment horizontal="right"/>
    </xf>
    <xf numFmtId="3" fontId="11" fillId="0" borderId="34" xfId="0" applyNumberFormat="1" applyFont="1" applyFill="1" applyBorder="1" applyAlignment="1">
      <alignment horizontal="right"/>
    </xf>
    <xf numFmtId="3" fontId="11" fillId="0" borderId="48" xfId="0" applyNumberFormat="1" applyFont="1" applyFill="1" applyBorder="1" applyAlignment="1">
      <alignment horizontal="right"/>
    </xf>
    <xf numFmtId="166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27" xfId="0" applyFont="1" applyFill="1" applyBorder="1" applyAlignment="1">
      <alignment horizontal="right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right"/>
    </xf>
    <xf numFmtId="0" fontId="23" fillId="0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right"/>
    </xf>
    <xf numFmtId="0" fontId="23" fillId="0" borderId="3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164" fontId="11" fillId="0" borderId="28" xfId="0" applyNumberFormat="1" applyFont="1" applyFill="1" applyBorder="1" applyAlignment="1">
      <alignment horizontal="right"/>
    </xf>
    <xf numFmtId="3" fontId="11" fillId="0" borderId="39" xfId="0" applyNumberFormat="1" applyFont="1" applyFill="1" applyBorder="1" applyAlignment="1">
      <alignment horizontal="right"/>
    </xf>
    <xf numFmtId="3" fontId="11" fillId="0" borderId="30" xfId="0" applyNumberFormat="1" applyFont="1" applyFill="1" applyBorder="1" applyAlignment="1">
      <alignment horizontal="right"/>
    </xf>
    <xf numFmtId="3" fontId="11" fillId="0" borderId="31" xfId="0" applyNumberFormat="1" applyFont="1" applyFill="1" applyBorder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9B61-2A07-4086-86DF-F2F4732C9B0E}">
  <dimension ref="A1:T1048232"/>
  <sheetViews>
    <sheetView showGridLines="0" tabSelected="1" zoomScale="90" zoomScaleNormal="90" workbookViewId="0"/>
  </sheetViews>
  <sheetFormatPr baseColWidth="10" defaultColWidth="11.42578125" defaultRowHeight="15"/>
  <cols>
    <col min="1" max="1" width="8.140625" customWidth="1"/>
    <col min="3" max="3" width="18.5703125" customWidth="1"/>
    <col min="4" max="5" width="13.140625" customWidth="1"/>
    <col min="6" max="6" width="11.42578125" customWidth="1"/>
    <col min="7" max="7" width="4.28515625" customWidth="1"/>
    <col min="8" max="9" width="11.42578125" customWidth="1"/>
    <col min="10" max="10" width="5" customWidth="1"/>
    <col min="11" max="11" width="12.140625" bestFit="1" customWidth="1"/>
    <col min="12" max="13" width="11.42578125" customWidth="1"/>
    <col min="14" max="14" width="4.7109375" customWidth="1"/>
    <col min="16" max="16" width="11.42578125" customWidth="1"/>
    <col min="17" max="17" width="12.85546875" customWidth="1"/>
  </cols>
  <sheetData>
    <row r="1" spans="1:19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19" ht="19.5">
      <c r="A2" s="6" t="s">
        <v>123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19" ht="15" customHeight="1">
      <c r="A3" s="194" t="s">
        <v>124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6"/>
    </row>
    <row r="4" spans="1:19">
      <c r="A4" s="194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6"/>
    </row>
    <row r="5" spans="1:19" ht="15.75" thickBot="1">
      <c r="A5" s="11"/>
      <c r="B5" s="12"/>
      <c r="C5" s="235"/>
      <c r="D5" s="236"/>
      <c r="E5" s="236"/>
      <c r="F5" s="237"/>
      <c r="G5" s="235"/>
      <c r="H5" s="236"/>
      <c r="I5" s="237"/>
      <c r="J5" s="235"/>
      <c r="K5" s="236"/>
      <c r="L5" s="236"/>
      <c r="M5" s="237"/>
      <c r="N5" s="235"/>
      <c r="O5" s="236"/>
      <c r="P5" s="236"/>
      <c r="Q5" s="238"/>
      <c r="R5" s="235"/>
      <c r="S5" s="235"/>
    </row>
    <row r="6" spans="1:19" ht="15.75" thickBot="1">
      <c r="A6" s="123"/>
      <c r="B6" s="124"/>
      <c r="C6" s="239"/>
      <c r="D6" s="240">
        <v>45108</v>
      </c>
      <c r="E6" s="240">
        <v>45078</v>
      </c>
      <c r="F6" s="241" t="s">
        <v>1</v>
      </c>
      <c r="G6" s="242"/>
      <c r="H6" s="240">
        <v>44743</v>
      </c>
      <c r="I6" s="241" t="s">
        <v>1</v>
      </c>
      <c r="J6" s="243"/>
      <c r="K6" s="244" t="s">
        <v>2</v>
      </c>
      <c r="L6" s="245" t="s">
        <v>3</v>
      </c>
      <c r="M6" s="241" t="s">
        <v>1</v>
      </c>
      <c r="N6" s="242"/>
      <c r="O6" s="245" t="s">
        <v>4</v>
      </c>
      <c r="P6" s="245" t="s">
        <v>5</v>
      </c>
      <c r="Q6" s="246" t="s">
        <v>1</v>
      </c>
      <c r="R6" s="235"/>
      <c r="S6" s="235"/>
    </row>
    <row r="7" spans="1:19">
      <c r="A7" s="125" t="s">
        <v>6</v>
      </c>
      <c r="B7" s="17"/>
      <c r="C7" s="247"/>
      <c r="D7" s="248" t="s">
        <v>7</v>
      </c>
      <c r="E7" s="248" t="s">
        <v>7</v>
      </c>
      <c r="F7" s="249"/>
      <c r="G7" s="250"/>
      <c r="H7" s="251"/>
      <c r="I7" s="249"/>
      <c r="J7" s="248"/>
      <c r="K7" s="251"/>
      <c r="L7" s="248"/>
      <c r="M7" s="249"/>
      <c r="N7" s="252"/>
      <c r="O7" s="248"/>
      <c r="P7" s="248"/>
      <c r="Q7" s="249"/>
      <c r="R7" s="235"/>
      <c r="S7" s="235"/>
    </row>
    <row r="8" spans="1:19">
      <c r="A8" s="126"/>
      <c r="B8" s="17"/>
      <c r="C8" s="253"/>
      <c r="D8" s="111"/>
      <c r="E8" s="111"/>
      <c r="F8" s="157"/>
      <c r="G8" s="248"/>
      <c r="H8" s="162"/>
      <c r="I8" s="157"/>
      <c r="J8" s="248"/>
      <c r="K8" s="254"/>
      <c r="L8" s="255"/>
      <c r="M8" s="157"/>
      <c r="N8" s="252"/>
      <c r="O8" s="255"/>
      <c r="P8" s="255"/>
      <c r="Q8" s="157"/>
      <c r="R8" s="235"/>
      <c r="S8" s="235"/>
    </row>
    <row r="9" spans="1:19">
      <c r="A9" s="126"/>
      <c r="B9" s="127" t="s">
        <v>8</v>
      </c>
      <c r="C9" s="247"/>
      <c r="D9" s="112"/>
      <c r="E9" s="112"/>
      <c r="F9" s="158"/>
      <c r="G9" s="256"/>
      <c r="H9" s="163"/>
      <c r="I9" s="158"/>
      <c r="J9" s="256"/>
      <c r="K9" s="257"/>
      <c r="L9" s="258"/>
      <c r="M9" s="158"/>
      <c r="N9" s="259"/>
      <c r="O9" s="258"/>
      <c r="P9" s="258"/>
      <c r="Q9" s="158"/>
      <c r="R9" s="235"/>
      <c r="S9" s="235"/>
    </row>
    <row r="10" spans="1:19">
      <c r="A10" s="126"/>
      <c r="B10" s="17" t="s">
        <v>9</v>
      </c>
      <c r="C10" s="247"/>
      <c r="D10" s="16">
        <v>12</v>
      </c>
      <c r="E10" s="16">
        <v>13</v>
      </c>
      <c r="F10" s="159">
        <f>IFERROR(D10/E10-1,"-")</f>
        <v>-7.6923076923076872E-2</v>
      </c>
      <c r="G10" s="260"/>
      <c r="H10" s="113">
        <v>7</v>
      </c>
      <c r="I10" s="159">
        <f>IFERROR(D10/H10-1,"-")</f>
        <v>0.71428571428571419</v>
      </c>
      <c r="J10" s="260"/>
      <c r="K10" s="161">
        <v>12</v>
      </c>
      <c r="L10" s="165">
        <v>7</v>
      </c>
      <c r="M10" s="159">
        <f>IFERROR(K10/L10-1,"-")</f>
        <v>0.71428571428571419</v>
      </c>
      <c r="N10" s="261"/>
      <c r="O10" s="161">
        <v>58</v>
      </c>
      <c r="P10" s="165">
        <v>43</v>
      </c>
      <c r="Q10" s="159">
        <f>IFERROR(O10/P10-1,"-")</f>
        <v>0.34883720930232553</v>
      </c>
      <c r="R10" s="235"/>
      <c r="S10" s="235"/>
    </row>
    <row r="11" spans="1:19">
      <c r="A11" s="126"/>
      <c r="B11" s="17" t="s">
        <v>10</v>
      </c>
      <c r="C11" s="247"/>
      <c r="D11" s="16">
        <v>23810</v>
      </c>
      <c r="E11" s="16">
        <v>45716</v>
      </c>
      <c r="F11" s="159">
        <f>IFERROR(D11/E11-1,"-")</f>
        <v>-0.47917578090821589</v>
      </c>
      <c r="G11" s="260"/>
      <c r="H11" s="113">
        <v>15413</v>
      </c>
      <c r="I11" s="159">
        <f t="shared" ref="I11:I35" si="0">IFERROR(D11/H11-1,"-")</f>
        <v>0.54479984428728989</v>
      </c>
      <c r="J11" s="260"/>
      <c r="K11" s="161">
        <v>23810</v>
      </c>
      <c r="L11" s="165">
        <v>15413</v>
      </c>
      <c r="M11" s="159">
        <f>IFERROR(K11/L11-1,"-")</f>
        <v>0.54479984428728989</v>
      </c>
      <c r="N11" s="261"/>
      <c r="O11" s="161">
        <v>187899</v>
      </c>
      <c r="P11" s="165">
        <v>84336</v>
      </c>
      <c r="Q11" s="159">
        <f>IFERROR(O11/P11-1,"-")</f>
        <v>1.2279809334092202</v>
      </c>
      <c r="R11" s="235"/>
      <c r="S11" s="235"/>
    </row>
    <row r="12" spans="1:19">
      <c r="A12" s="126"/>
      <c r="B12" s="17"/>
      <c r="C12" s="247"/>
      <c r="D12" s="16"/>
      <c r="E12" s="16"/>
      <c r="F12" s="160"/>
      <c r="G12" s="262"/>
      <c r="H12" s="113"/>
      <c r="I12" s="159"/>
      <c r="J12" s="262"/>
      <c r="K12" s="113"/>
      <c r="L12" s="16"/>
      <c r="M12" s="160"/>
      <c r="N12" s="263"/>
      <c r="O12" s="264"/>
      <c r="P12" s="264"/>
      <c r="Q12" s="160"/>
      <c r="R12" s="235"/>
      <c r="S12" s="235"/>
    </row>
    <row r="13" spans="1:19">
      <c r="A13" s="126"/>
      <c r="B13" s="127" t="s">
        <v>11</v>
      </c>
      <c r="C13" s="247"/>
      <c r="D13" s="16"/>
      <c r="E13" s="16"/>
      <c r="F13" s="160"/>
      <c r="G13" s="262"/>
      <c r="H13" s="113"/>
      <c r="I13" s="159"/>
      <c r="J13" s="262"/>
      <c r="K13" s="113"/>
      <c r="L13" s="16"/>
      <c r="M13" s="160"/>
      <c r="N13" s="263"/>
      <c r="O13" s="264"/>
      <c r="P13" s="264"/>
      <c r="Q13" s="160"/>
      <c r="R13" s="235"/>
      <c r="S13" s="235"/>
    </row>
    <row r="14" spans="1:19">
      <c r="A14" s="126"/>
      <c r="B14" s="17" t="s">
        <v>9</v>
      </c>
      <c r="C14" s="247"/>
      <c r="D14" s="264">
        <v>104</v>
      </c>
      <c r="E14" s="264">
        <v>133</v>
      </c>
      <c r="F14" s="159">
        <f>IFERROR(D14/E14-1,"-")</f>
        <v>-0.21804511278195493</v>
      </c>
      <c r="G14" s="262"/>
      <c r="H14" s="265">
        <v>76</v>
      </c>
      <c r="I14" s="159">
        <f t="shared" si="0"/>
        <v>0.36842105263157898</v>
      </c>
      <c r="J14" s="262"/>
      <c r="K14" s="161">
        <v>104</v>
      </c>
      <c r="L14" s="16">
        <v>76</v>
      </c>
      <c r="M14" s="159">
        <f>IFERROR(K14/L14-1,"-")</f>
        <v>0.36842105263157898</v>
      </c>
      <c r="N14" s="263"/>
      <c r="O14" s="161">
        <v>717</v>
      </c>
      <c r="P14" s="264">
        <v>591</v>
      </c>
      <c r="Q14" s="159">
        <f>IFERROR(O14/P14-1,"-")</f>
        <v>0.21319796954314718</v>
      </c>
      <c r="R14" s="235"/>
      <c r="S14" s="235"/>
    </row>
    <row r="15" spans="1:19">
      <c r="A15" s="126"/>
      <c r="B15" s="17" t="s">
        <v>10</v>
      </c>
      <c r="C15" s="247"/>
      <c r="D15" s="264">
        <v>18431</v>
      </c>
      <c r="E15" s="264">
        <v>23168</v>
      </c>
      <c r="F15" s="159">
        <f>IFERROR(D15/E15-1,"-")</f>
        <v>-0.20446305248618779</v>
      </c>
      <c r="G15" s="262"/>
      <c r="H15" s="265">
        <v>12889</v>
      </c>
      <c r="I15" s="159">
        <f t="shared" si="0"/>
        <v>0.42997905190472485</v>
      </c>
      <c r="J15" s="262"/>
      <c r="K15" s="161">
        <v>18431</v>
      </c>
      <c r="L15" s="16">
        <v>12889</v>
      </c>
      <c r="M15" s="159">
        <f>IFERROR(K15/L15-1,"-")</f>
        <v>0.42997905190472485</v>
      </c>
      <c r="N15" s="263"/>
      <c r="O15" s="161">
        <v>130729</v>
      </c>
      <c r="P15" s="264">
        <v>94120</v>
      </c>
      <c r="Q15" s="159">
        <f>IFERROR(O15/P15-1,"-")</f>
        <v>0.38896090097747549</v>
      </c>
      <c r="R15" s="235"/>
      <c r="S15" s="235"/>
    </row>
    <row r="16" spans="1:19">
      <c r="A16" s="126"/>
      <c r="B16" s="17"/>
      <c r="C16" s="247"/>
      <c r="D16" s="16"/>
      <c r="E16" s="16"/>
      <c r="F16" s="160"/>
      <c r="G16" s="262"/>
      <c r="H16" s="113"/>
      <c r="I16" s="159"/>
      <c r="J16" s="262"/>
      <c r="K16" s="113"/>
      <c r="L16" s="16"/>
      <c r="M16" s="160"/>
      <c r="N16" s="263"/>
      <c r="O16" s="264"/>
      <c r="P16" s="264"/>
      <c r="Q16" s="160"/>
      <c r="R16" s="235"/>
      <c r="S16" s="235"/>
    </row>
    <row r="17" spans="1:19">
      <c r="A17" s="125" t="s">
        <v>12</v>
      </c>
      <c r="B17" s="15"/>
      <c r="C17" s="247"/>
      <c r="D17" s="16"/>
      <c r="E17" s="16"/>
      <c r="F17" s="160"/>
      <c r="G17" s="266"/>
      <c r="H17" s="113"/>
      <c r="I17" s="159"/>
      <c r="J17" s="262"/>
      <c r="K17" s="113"/>
      <c r="L17" s="16"/>
      <c r="M17" s="160"/>
      <c r="N17" s="263"/>
      <c r="O17" s="264"/>
      <c r="P17" s="264"/>
      <c r="Q17" s="160"/>
      <c r="R17" s="235"/>
      <c r="S17" s="235"/>
    </row>
    <row r="18" spans="1:19">
      <c r="A18" s="126"/>
      <c r="B18" s="17" t="s">
        <v>9</v>
      </c>
      <c r="C18" s="247"/>
      <c r="D18" s="16">
        <v>0</v>
      </c>
      <c r="E18" s="16">
        <v>0</v>
      </c>
      <c r="F18" s="159" t="str">
        <f>IFERROR(D18/E18-1,"-")</f>
        <v>-</v>
      </c>
      <c r="G18" s="266"/>
      <c r="H18" s="113">
        <v>0</v>
      </c>
      <c r="I18" s="159" t="str">
        <f t="shared" si="0"/>
        <v>-</v>
      </c>
      <c r="J18" s="262"/>
      <c r="K18" s="113">
        <v>0</v>
      </c>
      <c r="L18" s="16">
        <v>0</v>
      </c>
      <c r="M18" s="159" t="str">
        <f>IFERROR(K18/L18-1,"-")</f>
        <v>-</v>
      </c>
      <c r="N18" s="263"/>
      <c r="O18" s="16">
        <v>0</v>
      </c>
      <c r="P18" s="16">
        <v>0</v>
      </c>
      <c r="Q18" s="159" t="str">
        <f>IFERROR(O18/P18-1,"-")</f>
        <v>-</v>
      </c>
      <c r="R18" s="235"/>
      <c r="S18" s="235"/>
    </row>
    <row r="19" spans="1:19">
      <c r="A19" s="126"/>
      <c r="B19" s="17" t="s">
        <v>10</v>
      </c>
      <c r="C19" s="247"/>
      <c r="D19" s="16">
        <v>0</v>
      </c>
      <c r="E19" s="16">
        <v>0</v>
      </c>
      <c r="F19" s="159" t="str">
        <f>IFERROR(D19/E19-1,"-")</f>
        <v>-</v>
      </c>
      <c r="G19" s="266"/>
      <c r="H19" s="113">
        <v>0</v>
      </c>
      <c r="I19" s="159" t="str">
        <f t="shared" si="0"/>
        <v>-</v>
      </c>
      <c r="J19" s="267"/>
      <c r="K19" s="113">
        <v>0</v>
      </c>
      <c r="L19" s="16">
        <v>0</v>
      </c>
      <c r="M19" s="159" t="str">
        <f>IFERROR(K19/L19-1,"-")</f>
        <v>-</v>
      </c>
      <c r="N19" s="263"/>
      <c r="O19" s="16">
        <v>0</v>
      </c>
      <c r="P19" s="16">
        <v>0</v>
      </c>
      <c r="Q19" s="159" t="str">
        <f>IFERROR(O19/P19-1,"-")</f>
        <v>-</v>
      </c>
      <c r="R19" s="235"/>
      <c r="S19" s="235"/>
    </row>
    <row r="20" spans="1:19">
      <c r="A20" s="126"/>
      <c r="B20" s="17"/>
      <c r="C20" s="247"/>
      <c r="D20" s="16"/>
      <c r="E20" s="16"/>
      <c r="F20" s="160"/>
      <c r="G20" s="262"/>
      <c r="H20" s="113"/>
      <c r="I20" s="159"/>
      <c r="J20" s="267"/>
      <c r="K20" s="113"/>
      <c r="L20" s="16"/>
      <c r="M20" s="160"/>
      <c r="N20" s="263"/>
      <c r="O20" s="264"/>
      <c r="P20" s="264"/>
      <c r="Q20" s="160"/>
      <c r="R20" s="235"/>
      <c r="S20" s="235"/>
    </row>
    <row r="21" spans="1:19">
      <c r="A21" s="125" t="s">
        <v>13</v>
      </c>
      <c r="B21" s="15"/>
      <c r="C21" s="247"/>
      <c r="D21" s="16"/>
      <c r="E21" s="16"/>
      <c r="F21" s="160"/>
      <c r="G21" s="262"/>
      <c r="H21" s="113"/>
      <c r="I21" s="159"/>
      <c r="J21" s="262"/>
      <c r="K21" s="113"/>
      <c r="L21" s="16"/>
      <c r="M21" s="160"/>
      <c r="N21" s="263"/>
      <c r="O21" s="264"/>
      <c r="P21" s="264"/>
      <c r="Q21" s="160"/>
      <c r="R21" s="235"/>
      <c r="S21" s="235"/>
    </row>
    <row r="22" spans="1:19">
      <c r="A22" s="126"/>
      <c r="B22" s="17" t="s">
        <v>9</v>
      </c>
      <c r="C22" s="247"/>
      <c r="D22" s="16">
        <v>0</v>
      </c>
      <c r="E22" s="16">
        <v>0</v>
      </c>
      <c r="F22" s="159" t="str">
        <f>IFERROR(D22/E22-1,"-")</f>
        <v>-</v>
      </c>
      <c r="G22" s="262"/>
      <c r="H22" s="113">
        <v>0</v>
      </c>
      <c r="I22" s="159" t="str">
        <f t="shared" si="0"/>
        <v>-</v>
      </c>
      <c r="J22" s="262"/>
      <c r="K22" s="113">
        <v>0</v>
      </c>
      <c r="L22" s="16">
        <v>0</v>
      </c>
      <c r="M22" s="159" t="str">
        <f>IFERROR(K22/L22-1,"-")</f>
        <v>-</v>
      </c>
      <c r="N22" s="263"/>
      <c r="O22" s="16">
        <v>0</v>
      </c>
      <c r="P22" s="16">
        <v>3</v>
      </c>
      <c r="Q22" s="159">
        <f>IFERROR(O22/P22-1,"-")</f>
        <v>-1</v>
      </c>
      <c r="R22" s="235"/>
      <c r="S22" s="235"/>
    </row>
    <row r="23" spans="1:19">
      <c r="A23" s="126"/>
      <c r="B23" s="17" t="s">
        <v>10</v>
      </c>
      <c r="C23" s="247"/>
      <c r="D23" s="16">
        <v>0</v>
      </c>
      <c r="E23" s="16">
        <v>0</v>
      </c>
      <c r="F23" s="159" t="str">
        <f>IFERROR(D23/E23-1,"-")</f>
        <v>-</v>
      </c>
      <c r="G23" s="262"/>
      <c r="H23" s="113">
        <v>0</v>
      </c>
      <c r="I23" s="159" t="str">
        <f t="shared" si="0"/>
        <v>-</v>
      </c>
      <c r="J23" s="267"/>
      <c r="K23" s="113">
        <v>0</v>
      </c>
      <c r="L23" s="16">
        <v>0</v>
      </c>
      <c r="M23" s="159" t="str">
        <f>IFERROR(K23/L23-1,"-")</f>
        <v>-</v>
      </c>
      <c r="N23" s="263"/>
      <c r="O23" s="16">
        <v>0</v>
      </c>
      <c r="P23" s="16">
        <v>55</v>
      </c>
      <c r="Q23" s="159">
        <f>IFERROR(O23/P23-1,"-")</f>
        <v>-1</v>
      </c>
      <c r="R23" s="235"/>
      <c r="S23" s="235"/>
    </row>
    <row r="24" spans="1:19">
      <c r="A24" s="126"/>
      <c r="B24" s="17"/>
      <c r="C24" s="247"/>
      <c r="D24" s="16"/>
      <c r="E24" s="16"/>
      <c r="F24" s="160"/>
      <c r="G24" s="262"/>
      <c r="H24" s="113"/>
      <c r="I24" s="159"/>
      <c r="J24" s="267"/>
      <c r="K24" s="113"/>
      <c r="L24" s="16"/>
      <c r="M24" s="160"/>
      <c r="N24" s="263"/>
      <c r="O24" s="264"/>
      <c r="P24" s="264"/>
      <c r="Q24" s="160"/>
      <c r="R24" s="235"/>
      <c r="S24" s="235"/>
    </row>
    <row r="25" spans="1:19">
      <c r="A25" s="125" t="s">
        <v>14</v>
      </c>
      <c r="B25" s="15"/>
      <c r="C25" s="247"/>
      <c r="D25" s="16"/>
      <c r="E25" s="16"/>
      <c r="F25" s="160"/>
      <c r="G25" s="268"/>
      <c r="H25" s="113"/>
      <c r="I25" s="159"/>
      <c r="J25" s="267"/>
      <c r="K25" s="113"/>
      <c r="L25" s="16"/>
      <c r="M25" s="160"/>
      <c r="N25" s="263"/>
      <c r="O25" s="264"/>
      <c r="P25" s="264"/>
      <c r="Q25" s="160"/>
      <c r="R25" s="235"/>
      <c r="S25" s="235"/>
    </row>
    <row r="26" spans="1:19">
      <c r="A26" s="126"/>
      <c r="B26" s="17" t="s">
        <v>9</v>
      </c>
      <c r="C26" s="247"/>
      <c r="D26" s="16">
        <v>0</v>
      </c>
      <c r="E26" s="16">
        <v>0</v>
      </c>
      <c r="F26" s="159" t="str">
        <f>IFERROR(D26/E26-1,"-")</f>
        <v>-</v>
      </c>
      <c r="G26" s="268"/>
      <c r="H26" s="113">
        <v>0</v>
      </c>
      <c r="I26" s="159" t="str">
        <f t="shared" si="0"/>
        <v>-</v>
      </c>
      <c r="J26" s="267"/>
      <c r="K26" s="113">
        <v>0</v>
      </c>
      <c r="L26" s="16">
        <v>0</v>
      </c>
      <c r="M26" s="159" t="str">
        <f>IFERROR(K26/L26-1,"-")</f>
        <v>-</v>
      </c>
      <c r="N26" s="263"/>
      <c r="O26" s="16">
        <v>0</v>
      </c>
      <c r="P26" s="16">
        <v>0</v>
      </c>
      <c r="Q26" s="159" t="str">
        <f>IFERROR(O26/P26-1,"-")</f>
        <v>-</v>
      </c>
      <c r="R26" s="235"/>
      <c r="S26" s="235"/>
    </row>
    <row r="27" spans="1:19">
      <c r="A27" s="126"/>
      <c r="B27" s="17" t="s">
        <v>10</v>
      </c>
      <c r="C27" s="247"/>
      <c r="D27" s="16">
        <v>0</v>
      </c>
      <c r="E27" s="16">
        <v>0</v>
      </c>
      <c r="F27" s="159" t="str">
        <f>IFERROR(D27/E27-1,"-")</f>
        <v>-</v>
      </c>
      <c r="G27" s="268"/>
      <c r="H27" s="113">
        <v>0</v>
      </c>
      <c r="I27" s="159" t="str">
        <f t="shared" si="0"/>
        <v>-</v>
      </c>
      <c r="J27" s="267"/>
      <c r="K27" s="113">
        <v>0</v>
      </c>
      <c r="L27" s="16">
        <v>0</v>
      </c>
      <c r="M27" s="159" t="str">
        <f>IFERROR(K27/L27-1,"-")</f>
        <v>-</v>
      </c>
      <c r="N27" s="263"/>
      <c r="O27" s="16">
        <v>0</v>
      </c>
      <c r="P27" s="16">
        <v>0</v>
      </c>
      <c r="Q27" s="159" t="str">
        <f>IFERROR(O27/P27-1,"-")</f>
        <v>-</v>
      </c>
      <c r="R27" s="235"/>
      <c r="S27" s="235"/>
    </row>
    <row r="28" spans="1:19">
      <c r="A28" s="126"/>
      <c r="B28" s="17"/>
      <c r="C28" s="247"/>
      <c r="D28" s="115"/>
      <c r="E28" s="115"/>
      <c r="F28" s="160"/>
      <c r="G28" s="268"/>
      <c r="H28" s="164"/>
      <c r="I28" s="159"/>
      <c r="J28" s="267"/>
      <c r="K28" s="113"/>
      <c r="L28" s="16"/>
      <c r="M28" s="160"/>
      <c r="N28" s="263"/>
      <c r="O28" s="16"/>
      <c r="P28" s="16"/>
      <c r="Q28" s="160"/>
      <c r="R28" s="235"/>
      <c r="S28" s="235"/>
    </row>
    <row r="29" spans="1:19">
      <c r="A29" s="125" t="s">
        <v>15</v>
      </c>
      <c r="B29" s="15"/>
      <c r="C29" s="247"/>
      <c r="D29" s="16"/>
      <c r="E29" s="16"/>
      <c r="F29" s="160"/>
      <c r="G29" s="268"/>
      <c r="H29" s="113"/>
      <c r="I29" s="159"/>
      <c r="J29" s="267"/>
      <c r="K29" s="113"/>
      <c r="L29" s="16"/>
      <c r="M29" s="160"/>
      <c r="N29" s="263"/>
      <c r="O29" s="16"/>
      <c r="P29" s="16"/>
      <c r="Q29" s="160"/>
      <c r="R29" s="235"/>
      <c r="S29" s="235"/>
    </row>
    <row r="30" spans="1:19">
      <c r="A30" s="126"/>
      <c r="B30" s="17" t="s">
        <v>9</v>
      </c>
      <c r="C30" s="247"/>
      <c r="D30" s="16">
        <v>0</v>
      </c>
      <c r="E30" s="16">
        <v>0</v>
      </c>
      <c r="F30" s="159" t="str">
        <f>IFERROR(D30/E30-1,"-")</f>
        <v>-</v>
      </c>
      <c r="G30" s="268"/>
      <c r="H30" s="113">
        <v>0</v>
      </c>
      <c r="I30" s="159" t="str">
        <f t="shared" si="0"/>
        <v>-</v>
      </c>
      <c r="J30" s="267"/>
      <c r="K30" s="113">
        <v>0</v>
      </c>
      <c r="L30" s="16">
        <v>0</v>
      </c>
      <c r="M30" s="159" t="str">
        <f>IFERROR(K30/L30-1,"-")</f>
        <v>-</v>
      </c>
      <c r="N30" s="263"/>
      <c r="O30" s="16">
        <v>2</v>
      </c>
      <c r="P30" s="16">
        <v>0</v>
      </c>
      <c r="Q30" s="159" t="str">
        <f>IFERROR(O30/P30-1,"-")</f>
        <v>-</v>
      </c>
      <c r="R30" s="235"/>
      <c r="S30" s="235"/>
    </row>
    <row r="31" spans="1:19">
      <c r="A31" s="126"/>
      <c r="B31" s="17" t="s">
        <v>10</v>
      </c>
      <c r="C31" s="247"/>
      <c r="D31" s="16">
        <v>0</v>
      </c>
      <c r="E31" s="16">
        <v>0</v>
      </c>
      <c r="F31" s="159" t="str">
        <f>IFERROR(D31/E31-1,"-")</f>
        <v>-</v>
      </c>
      <c r="G31" s="268"/>
      <c r="H31" s="113">
        <v>0</v>
      </c>
      <c r="I31" s="159" t="str">
        <f t="shared" si="0"/>
        <v>-</v>
      </c>
      <c r="J31" s="267"/>
      <c r="K31" s="113">
        <v>0</v>
      </c>
      <c r="L31" s="16">
        <v>0</v>
      </c>
      <c r="M31" s="159" t="str">
        <f>IFERROR(K31/L31-1,"-")</f>
        <v>-</v>
      </c>
      <c r="N31" s="263"/>
      <c r="O31" s="16">
        <v>9846</v>
      </c>
      <c r="P31" s="16">
        <v>0</v>
      </c>
      <c r="Q31" s="159" t="str">
        <f>IFERROR(O31/P31-1,"-")</f>
        <v>-</v>
      </c>
      <c r="R31" s="235"/>
      <c r="S31" s="235"/>
    </row>
    <row r="32" spans="1:19">
      <c r="A32" s="126"/>
      <c r="B32" s="17"/>
      <c r="C32" s="247"/>
      <c r="D32" s="16"/>
      <c r="E32" s="16"/>
      <c r="F32" s="160"/>
      <c r="G32" s="268"/>
      <c r="H32" s="113"/>
      <c r="I32" s="159"/>
      <c r="J32" s="267"/>
      <c r="K32" s="16"/>
      <c r="L32" s="16"/>
      <c r="M32" s="160"/>
      <c r="N32" s="263"/>
      <c r="O32" s="16"/>
      <c r="P32" s="16"/>
      <c r="Q32" s="160"/>
      <c r="R32" s="235"/>
      <c r="S32" s="235"/>
    </row>
    <row r="33" spans="1:20">
      <c r="A33" s="125" t="s">
        <v>16</v>
      </c>
      <c r="B33" s="15"/>
      <c r="C33" s="247"/>
      <c r="D33" s="16"/>
      <c r="E33" s="16"/>
      <c r="F33" s="160"/>
      <c r="G33" s="268"/>
      <c r="H33" s="113"/>
      <c r="I33" s="159"/>
      <c r="J33" s="267"/>
      <c r="K33" s="113"/>
      <c r="L33" s="16"/>
      <c r="M33" s="160"/>
      <c r="N33" s="263"/>
      <c r="O33" s="16"/>
      <c r="P33" s="16"/>
      <c r="Q33" s="160"/>
      <c r="R33" s="235"/>
      <c r="S33" s="235"/>
    </row>
    <row r="34" spans="1:20">
      <c r="A34" s="126"/>
      <c r="B34" s="17" t="s">
        <v>9</v>
      </c>
      <c r="C34" s="247"/>
      <c r="D34" s="16">
        <v>0</v>
      </c>
      <c r="E34" s="16">
        <v>0</v>
      </c>
      <c r="F34" s="159" t="str">
        <f>IFERROR(D34/E34-1,"-")</f>
        <v>-</v>
      </c>
      <c r="G34" s="268"/>
      <c r="H34" s="113">
        <v>0</v>
      </c>
      <c r="I34" s="159" t="str">
        <f t="shared" si="0"/>
        <v>-</v>
      </c>
      <c r="J34" s="267"/>
      <c r="K34" s="113">
        <v>0</v>
      </c>
      <c r="L34" s="16">
        <v>0</v>
      </c>
      <c r="M34" s="159" t="str">
        <f>IFERROR(K34/L34-1,"-")</f>
        <v>-</v>
      </c>
      <c r="N34" s="263"/>
      <c r="O34" s="113">
        <v>1</v>
      </c>
      <c r="P34" s="16">
        <v>0</v>
      </c>
      <c r="Q34" s="159" t="str">
        <f>IFERROR(O34/P34-1,"-")</f>
        <v>-</v>
      </c>
      <c r="R34" s="235"/>
      <c r="S34" s="235"/>
    </row>
    <row r="35" spans="1:20">
      <c r="A35" s="126"/>
      <c r="B35" s="17" t="s">
        <v>10</v>
      </c>
      <c r="C35" s="247"/>
      <c r="D35" s="16">
        <v>0</v>
      </c>
      <c r="E35" s="16">
        <v>0</v>
      </c>
      <c r="F35" s="159" t="str">
        <f>IFERROR(D35/E35-1,"-")</f>
        <v>-</v>
      </c>
      <c r="G35" s="268"/>
      <c r="H35" s="113">
        <v>0</v>
      </c>
      <c r="I35" s="159" t="str">
        <f t="shared" si="0"/>
        <v>-</v>
      </c>
      <c r="J35" s="267"/>
      <c r="K35" s="113">
        <v>0</v>
      </c>
      <c r="L35" s="16">
        <v>0</v>
      </c>
      <c r="M35" s="159" t="str">
        <f>IFERROR(K35/L35-1,"-")</f>
        <v>-</v>
      </c>
      <c r="N35" s="263"/>
      <c r="O35" s="113">
        <v>6088</v>
      </c>
      <c r="P35" s="16">
        <v>0</v>
      </c>
      <c r="Q35" s="159" t="str">
        <f>IFERROR(O35/P35-1,"-")</f>
        <v>-</v>
      </c>
      <c r="R35" s="235"/>
      <c r="S35" s="235"/>
    </row>
    <row r="36" spans="1:20">
      <c r="A36" s="128"/>
      <c r="B36" s="129"/>
      <c r="C36" s="269"/>
      <c r="D36" s="270"/>
      <c r="E36" s="270"/>
      <c r="F36" s="271"/>
      <c r="G36" s="270"/>
      <c r="H36" s="272"/>
      <c r="I36" s="271"/>
      <c r="J36" s="270"/>
      <c r="K36" s="272"/>
      <c r="L36" s="270"/>
      <c r="M36" s="271"/>
      <c r="N36" s="273"/>
      <c r="O36" s="16"/>
      <c r="P36" s="16"/>
      <c r="Q36" s="271"/>
      <c r="R36" s="235"/>
      <c r="S36" s="235"/>
    </row>
    <row r="37" spans="1:20">
      <c r="A37" s="130" t="s">
        <v>17</v>
      </c>
      <c r="B37" s="17"/>
      <c r="C37" s="247"/>
      <c r="D37" s="274"/>
      <c r="E37" s="274"/>
      <c r="F37" s="166"/>
      <c r="G37" s="275"/>
      <c r="H37" s="274"/>
      <c r="I37" s="166"/>
      <c r="J37" s="267"/>
      <c r="K37" s="274"/>
      <c r="L37" s="274"/>
      <c r="M37" s="166"/>
      <c r="N37" s="262"/>
      <c r="O37" s="276"/>
      <c r="P37" s="277"/>
      <c r="Q37" s="166"/>
      <c r="R37" s="235"/>
      <c r="S37" s="235"/>
    </row>
    <row r="38" spans="1:20">
      <c r="A38" s="125"/>
      <c r="B38" s="17"/>
      <c r="C38" s="247"/>
      <c r="D38" s="274"/>
      <c r="E38" s="274"/>
      <c r="F38" s="167"/>
      <c r="G38" s="263"/>
      <c r="H38" s="274"/>
      <c r="I38" s="167"/>
      <c r="J38" s="267"/>
      <c r="K38" s="274"/>
      <c r="L38" s="274"/>
      <c r="M38" s="167"/>
      <c r="N38" s="262"/>
      <c r="O38" s="278"/>
      <c r="P38" s="274"/>
      <c r="Q38" s="167"/>
      <c r="R38" s="235"/>
      <c r="S38" s="235"/>
    </row>
    <row r="39" spans="1:20">
      <c r="A39" s="125"/>
      <c r="B39" s="127" t="s">
        <v>18</v>
      </c>
      <c r="C39" s="247"/>
      <c r="D39" s="279"/>
      <c r="E39" s="279"/>
      <c r="F39" s="160"/>
      <c r="G39" s="263"/>
      <c r="H39" s="279"/>
      <c r="I39" s="160"/>
      <c r="J39" s="267"/>
      <c r="K39" s="279"/>
      <c r="L39" s="279"/>
      <c r="M39" s="160"/>
      <c r="N39" s="267"/>
      <c r="O39" s="279"/>
      <c r="P39" s="279"/>
      <c r="Q39" s="160"/>
      <c r="R39" s="235"/>
      <c r="S39" s="235"/>
      <c r="T39" s="117"/>
    </row>
    <row r="40" spans="1:20">
      <c r="A40" s="125"/>
      <c r="B40" s="17"/>
      <c r="C40" s="247" t="s">
        <v>19</v>
      </c>
      <c r="D40" s="279">
        <v>13573.726979445173</v>
      </c>
      <c r="E40" s="279">
        <v>14281.407214457511</v>
      </c>
      <c r="F40" s="159">
        <f>IFERROR(D40/E40-1,"-")</f>
        <v>-4.9552556298228856E-2</v>
      </c>
      <c r="G40" s="267"/>
      <c r="H40" s="279">
        <v>17175.567470078182</v>
      </c>
      <c r="I40" s="159">
        <f>IFERROR(D40/H40-1,"-")</f>
        <v>-0.20970721910107659</v>
      </c>
      <c r="J40" s="267"/>
      <c r="K40" s="279">
        <v>13573.726979445173</v>
      </c>
      <c r="L40" s="279">
        <v>17175.567470078182</v>
      </c>
      <c r="M40" s="159">
        <f>IFERROR(K40/L40-1,"-")</f>
        <v>-0.20970721910107659</v>
      </c>
      <c r="N40" s="267"/>
      <c r="O40" s="279">
        <v>15925.638207845113</v>
      </c>
      <c r="P40" s="279">
        <v>19869.741048660733</v>
      </c>
      <c r="Q40" s="159">
        <f>IFERROR(O40/P40-1,"-")</f>
        <v>-0.19849794877329119</v>
      </c>
      <c r="R40" s="235"/>
      <c r="S40" s="235"/>
      <c r="T40" s="117"/>
    </row>
    <row r="41" spans="1:20">
      <c r="A41" s="125"/>
      <c r="B41" s="17"/>
      <c r="C41" s="247" t="s">
        <v>20</v>
      </c>
      <c r="D41" s="279">
        <v>291967.52380952379</v>
      </c>
      <c r="E41" s="279">
        <v>309191</v>
      </c>
      <c r="F41" s="159">
        <f>IFERROR(D41/E41-1,"-")</f>
        <v>-5.5704972623641047E-2</v>
      </c>
      <c r="G41" s="267"/>
      <c r="H41" s="279">
        <v>309492.66666666669</v>
      </c>
      <c r="I41" s="159">
        <f t="shared" ref="I41:I42" si="1">IFERROR(D41/H41-1,"-")</f>
        <v>-5.6625389693055417E-2</v>
      </c>
      <c r="J41" s="267"/>
      <c r="K41" s="279">
        <v>291967.52380952379</v>
      </c>
      <c r="L41" s="279">
        <v>309492.66666666669</v>
      </c>
      <c r="M41" s="159">
        <f>IFERROR(K41/L41-1,"-")</f>
        <v>-5.6625389693055417E-2</v>
      </c>
      <c r="N41" s="267"/>
      <c r="O41" s="279">
        <v>347844.28082191781</v>
      </c>
      <c r="P41" s="279">
        <v>393364.4315068493</v>
      </c>
      <c r="Q41" s="159">
        <f>IFERROR(O41/P41-1,"-")</f>
        <v>-0.11572004746478681</v>
      </c>
      <c r="R41" s="235"/>
      <c r="S41" s="235"/>
      <c r="T41" s="117"/>
    </row>
    <row r="42" spans="1:20">
      <c r="A42" s="125"/>
      <c r="B42" s="17"/>
      <c r="C42" s="247" t="s">
        <v>21</v>
      </c>
      <c r="D42" s="279">
        <v>216829.66333333333</v>
      </c>
      <c r="E42" s="279">
        <v>251734.47368181814</v>
      </c>
      <c r="F42" s="159">
        <f>IFERROR(D42/E42-1,"-")</f>
        <v>-0.13865725197655299</v>
      </c>
      <c r="G42" s="263"/>
      <c r="H42" s="279">
        <v>191103.39304761903</v>
      </c>
      <c r="I42" s="159">
        <f t="shared" si="1"/>
        <v>0.13461964162668649</v>
      </c>
      <c r="J42" s="267"/>
      <c r="K42" s="279">
        <v>216829.66333333333</v>
      </c>
      <c r="L42" s="279">
        <v>191103.39304761903</v>
      </c>
      <c r="M42" s="159">
        <f>IFERROR(K42/L42-1,"-")</f>
        <v>0.13461964162668649</v>
      </c>
      <c r="N42" s="263"/>
      <c r="O42" s="279">
        <v>234997.63632191782</v>
      </c>
      <c r="P42" s="279">
        <v>257528.32630136987</v>
      </c>
      <c r="Q42" s="159">
        <f>IFERROR(O42/P42-1,"-")</f>
        <v>-8.7488201018655176E-2</v>
      </c>
      <c r="R42" s="235"/>
      <c r="S42" s="235"/>
      <c r="T42" s="117"/>
    </row>
    <row r="43" spans="1:20">
      <c r="A43" s="125"/>
      <c r="B43" s="17"/>
      <c r="C43" s="247"/>
      <c r="D43" s="274"/>
      <c r="E43" s="274"/>
      <c r="F43" s="167"/>
      <c r="G43" s="263"/>
      <c r="H43" s="274"/>
      <c r="I43" s="167"/>
      <c r="J43" s="267"/>
      <c r="K43" s="274"/>
      <c r="L43" s="274"/>
      <c r="M43" s="167"/>
      <c r="N43" s="263"/>
      <c r="O43" s="274"/>
      <c r="P43" s="274"/>
      <c r="Q43" s="167"/>
      <c r="R43" s="235"/>
      <c r="S43" s="235"/>
      <c r="T43" s="116"/>
    </row>
    <row r="44" spans="1:20">
      <c r="A44" s="126"/>
      <c r="B44" s="127" t="s">
        <v>22</v>
      </c>
      <c r="C44" s="247"/>
      <c r="D44" s="279"/>
      <c r="E44" s="279"/>
      <c r="F44" s="160"/>
      <c r="G44" s="263"/>
      <c r="H44" s="279"/>
      <c r="I44" s="160"/>
      <c r="J44" s="267"/>
      <c r="K44" s="279"/>
      <c r="L44" s="279"/>
      <c r="M44" s="160"/>
      <c r="N44" s="263"/>
      <c r="O44" s="279"/>
      <c r="P44" s="264"/>
      <c r="Q44" s="160"/>
      <c r="R44" s="235"/>
      <c r="S44" s="235"/>
      <c r="T44" s="117"/>
    </row>
    <row r="45" spans="1:20">
      <c r="A45" s="126"/>
      <c r="B45" s="17"/>
      <c r="C45" s="247" t="s">
        <v>19</v>
      </c>
      <c r="D45" s="16">
        <v>7212.4628190586491</v>
      </c>
      <c r="E45" s="16">
        <v>8844.7051495253745</v>
      </c>
      <c r="F45" s="159">
        <f>IFERROR(D45/E45-1,"-")</f>
        <v>-0.18454457247275391</v>
      </c>
      <c r="G45" s="263"/>
      <c r="H45" s="16">
        <v>7006.0155494410383</v>
      </c>
      <c r="I45" s="159">
        <f>IFERROR(D45/H45-1,"-")</f>
        <v>2.9467144079359242E-2</v>
      </c>
      <c r="J45" s="267"/>
      <c r="K45" s="16">
        <v>7212.4628190586491</v>
      </c>
      <c r="L45" s="16">
        <v>7006.0155494410383</v>
      </c>
      <c r="M45" s="159">
        <f>IFERROR(K45/L45-1,"-")</f>
        <v>2.9467144079359242E-2</v>
      </c>
      <c r="N45" s="280"/>
      <c r="O45" s="16">
        <v>8742.1543393607717</v>
      </c>
      <c r="P45" s="16">
        <v>9479.4577327139668</v>
      </c>
      <c r="Q45" s="159">
        <f>IFERROR(O45/P45-1,"-")</f>
        <v>-7.7779068607345847E-2</v>
      </c>
      <c r="R45" s="235"/>
      <c r="S45" s="235"/>
      <c r="T45" s="16"/>
    </row>
    <row r="46" spans="1:20">
      <c r="A46" s="126"/>
      <c r="B46" s="17"/>
      <c r="C46" s="247" t="s">
        <v>20</v>
      </c>
      <c r="D46" s="16">
        <v>284349.33333333331</v>
      </c>
      <c r="E46" s="16">
        <v>301615.63636363635</v>
      </c>
      <c r="F46" s="159">
        <f>IFERROR(D46/E46-1,"-")</f>
        <v>-5.7246047447905846E-2</v>
      </c>
      <c r="G46" s="263"/>
      <c r="H46" s="16">
        <v>297997.57142857142</v>
      </c>
      <c r="I46" s="159">
        <f t="shared" ref="I46:I47" si="2">IFERROR(D46/H46-1,"-")</f>
        <v>-4.5799829944283665E-2</v>
      </c>
      <c r="J46" s="267"/>
      <c r="K46" s="16">
        <v>284349.33333333331</v>
      </c>
      <c r="L46" s="16">
        <v>297997.57142857142</v>
      </c>
      <c r="M46" s="159">
        <f>IFERROR(K46/L46-1,"-")</f>
        <v>-4.5799829944283665E-2</v>
      </c>
      <c r="N46" s="280"/>
      <c r="O46" s="16">
        <v>339797.0273972603</v>
      </c>
      <c r="P46" s="279">
        <v>377811.41780821915</v>
      </c>
      <c r="Q46" s="159">
        <f>IFERROR(O46/P46-1,"-")</f>
        <v>-0.10061736786963738</v>
      </c>
      <c r="R46" s="235"/>
      <c r="S46" s="235"/>
      <c r="T46" s="16"/>
    </row>
    <row r="47" spans="1:20">
      <c r="A47" s="126"/>
      <c r="B47" s="17"/>
      <c r="C47" s="247" t="s">
        <v>21</v>
      </c>
      <c r="D47" s="16">
        <v>207016.16461904763</v>
      </c>
      <c r="E47" s="16">
        <v>244460.36040909088</v>
      </c>
      <c r="F47" s="159">
        <f>IFERROR(D47/E47-1,"-")</f>
        <v>-0.15317082788957059</v>
      </c>
      <c r="G47" s="263"/>
      <c r="H47" s="16">
        <v>177037.84923809522</v>
      </c>
      <c r="I47" s="159">
        <f t="shared" si="2"/>
        <v>0.16933280374771775</v>
      </c>
      <c r="J47" s="267"/>
      <c r="K47" s="16">
        <v>207016.16461904763</v>
      </c>
      <c r="L47" s="16">
        <v>177037.84923809522</v>
      </c>
      <c r="M47" s="159">
        <f>IFERROR(K47/L47-1,"-")</f>
        <v>0.16933280374771775</v>
      </c>
      <c r="N47" s="280"/>
      <c r="O47" s="16">
        <v>225125.29097260276</v>
      </c>
      <c r="P47" s="279">
        <v>244791.99967123289</v>
      </c>
      <c r="Q47" s="159">
        <f>IFERROR(O47/P47-1,"-")</f>
        <v>-8.0340487945044892E-2</v>
      </c>
      <c r="R47" s="235"/>
      <c r="S47" s="235"/>
      <c r="T47" s="16"/>
    </row>
    <row r="48" spans="1:20">
      <c r="A48" s="126"/>
      <c r="B48" s="17"/>
      <c r="C48" s="247"/>
      <c r="D48" s="262"/>
      <c r="E48" s="262"/>
      <c r="F48" s="280"/>
      <c r="G48" s="263"/>
      <c r="H48" s="262"/>
      <c r="I48" s="160"/>
      <c r="J48" s="267"/>
      <c r="K48" s="262"/>
      <c r="L48" s="262"/>
      <c r="M48" s="280"/>
      <c r="N48" s="263"/>
      <c r="O48" s="262"/>
      <c r="P48" s="274"/>
      <c r="Q48" s="280"/>
      <c r="R48" s="235"/>
      <c r="S48" s="235"/>
      <c r="T48" s="114"/>
    </row>
    <row r="49" spans="1:20">
      <c r="A49" s="126"/>
      <c r="B49" s="127" t="s">
        <v>23</v>
      </c>
      <c r="C49" s="247"/>
      <c r="D49" s="262"/>
      <c r="E49" s="262"/>
      <c r="F49" s="280"/>
      <c r="G49" s="263"/>
      <c r="H49" s="262"/>
      <c r="I49" s="160"/>
      <c r="J49" s="267"/>
      <c r="K49" s="262"/>
      <c r="L49" s="262"/>
      <c r="M49" s="280"/>
      <c r="N49" s="263"/>
      <c r="O49" s="262"/>
      <c r="P49" s="118"/>
      <c r="Q49" s="280"/>
      <c r="R49" s="235"/>
      <c r="S49" s="235"/>
      <c r="T49" s="114"/>
    </row>
    <row r="50" spans="1:20">
      <c r="A50" s="126"/>
      <c r="B50" s="17"/>
      <c r="C50" s="247" t="s">
        <v>19</v>
      </c>
      <c r="D50" s="16">
        <v>6361.2641603865241</v>
      </c>
      <c r="E50" s="16">
        <v>5436.7020649321375</v>
      </c>
      <c r="F50" s="159">
        <f>IFERROR(D50/E50-1,"-")</f>
        <v>0.17005936400635324</v>
      </c>
      <c r="G50" s="263"/>
      <c r="H50" s="16">
        <v>10169.551920637143</v>
      </c>
      <c r="I50" s="159">
        <f>IFERROR(D50/H50-1,"-")</f>
        <v>-0.37447940577622041</v>
      </c>
      <c r="J50" s="267"/>
      <c r="K50" s="16">
        <v>6361.2641603865241</v>
      </c>
      <c r="L50" s="16">
        <v>10169.551920637143</v>
      </c>
      <c r="M50" s="159">
        <f>IFERROR(K50/L50-1,"-")</f>
        <v>-0.37447940577622041</v>
      </c>
      <c r="N50" s="263"/>
      <c r="O50" s="16">
        <v>7183.4838684843426</v>
      </c>
      <c r="P50" s="264">
        <v>10390.283315946768</v>
      </c>
      <c r="Q50" s="159">
        <f>IFERROR(O50/P50-1,"-")</f>
        <v>-0.3086344568237811</v>
      </c>
      <c r="R50" s="235"/>
      <c r="S50" s="235"/>
      <c r="T50" s="16"/>
    </row>
    <row r="51" spans="1:20">
      <c r="A51" s="126"/>
      <c r="B51" s="17"/>
      <c r="C51" s="247" t="s">
        <v>20</v>
      </c>
      <c r="D51" s="16">
        <v>7618.1904761904761</v>
      </c>
      <c r="E51" s="16">
        <v>7575.363636363636</v>
      </c>
      <c r="F51" s="159">
        <f>IFERROR(D51/E51-1,"-")</f>
        <v>5.6534368358582832E-3</v>
      </c>
      <c r="G51" s="263"/>
      <c r="H51" s="16">
        <v>11495.095238095239</v>
      </c>
      <c r="I51" s="159">
        <f t="shared" ref="I51:I52" si="3">IFERROR(D51/H51-1,"-")</f>
        <v>-0.3372659975061828</v>
      </c>
      <c r="J51" s="267"/>
      <c r="K51" s="16">
        <v>7618.1904761904761</v>
      </c>
      <c r="L51" s="16">
        <v>11495.095238095239</v>
      </c>
      <c r="M51" s="159">
        <f>IFERROR(K51/L51-1,"-")</f>
        <v>-0.3372659975061828</v>
      </c>
      <c r="N51" s="263"/>
      <c r="O51" s="16">
        <v>8047.2534246575342</v>
      </c>
      <c r="P51" s="264">
        <v>15553.013698630137</v>
      </c>
      <c r="Q51" s="159">
        <f>IFERROR(O51/P51-1,"-")</f>
        <v>-0.48259201846094224</v>
      </c>
      <c r="R51" s="235"/>
      <c r="S51" s="235"/>
    </row>
    <row r="52" spans="1:20">
      <c r="A52" s="126"/>
      <c r="B52" s="17"/>
      <c r="C52" s="247" t="s">
        <v>21</v>
      </c>
      <c r="D52" s="16">
        <v>9813.4987142857135</v>
      </c>
      <c r="E52" s="16">
        <v>7274.1132727272725</v>
      </c>
      <c r="F52" s="159">
        <f>IFERROR(D52/E52-1,"-")</f>
        <v>0.34909896867832968</v>
      </c>
      <c r="G52" s="263"/>
      <c r="H52" s="16">
        <v>14065.54380952381</v>
      </c>
      <c r="I52" s="159">
        <f t="shared" si="3"/>
        <v>-0.30230221830165049</v>
      </c>
      <c r="J52" s="267"/>
      <c r="K52" s="16">
        <v>9813.4987142857135</v>
      </c>
      <c r="L52" s="16">
        <v>14065.54380952381</v>
      </c>
      <c r="M52" s="159">
        <f>IFERROR(K52/L52-1,"-")</f>
        <v>-0.30230221830165049</v>
      </c>
      <c r="N52" s="263"/>
      <c r="O52" s="16">
        <v>9872.3453493150682</v>
      </c>
      <c r="P52" s="264">
        <v>12736.326630136988</v>
      </c>
      <c r="Q52" s="159">
        <f>IFERROR(O52/P52-1,"-")</f>
        <v>-0.22486713508470346</v>
      </c>
      <c r="R52" s="235"/>
      <c r="S52" s="235"/>
    </row>
    <row r="53" spans="1:20">
      <c r="A53" s="126"/>
      <c r="B53" s="17"/>
      <c r="C53" s="247"/>
      <c r="D53" s="262"/>
      <c r="E53" s="262"/>
      <c r="F53" s="280"/>
      <c r="G53" s="263"/>
      <c r="H53" s="262"/>
      <c r="I53" s="280"/>
      <c r="J53" s="267"/>
      <c r="K53" s="262"/>
      <c r="L53" s="262"/>
      <c r="M53" s="280"/>
      <c r="N53" s="263"/>
      <c r="O53" s="266"/>
      <c r="P53" s="270"/>
      <c r="Q53" s="280"/>
      <c r="R53" s="235"/>
      <c r="S53" s="235"/>
    </row>
    <row r="54" spans="1:20">
      <c r="A54" s="131" t="s">
        <v>24</v>
      </c>
      <c r="B54" s="132"/>
      <c r="C54" s="281"/>
      <c r="D54" s="282"/>
      <c r="E54" s="282"/>
      <c r="F54" s="283"/>
      <c r="G54" s="282"/>
      <c r="H54" s="284"/>
      <c r="I54" s="283"/>
      <c r="J54" s="282"/>
      <c r="K54" s="284"/>
      <c r="L54" s="282"/>
      <c r="M54" s="283"/>
      <c r="N54" s="282"/>
      <c r="O54" s="284"/>
      <c r="P54" s="262"/>
      <c r="Q54" s="283"/>
      <c r="R54" s="235"/>
      <c r="S54" s="235"/>
    </row>
    <row r="55" spans="1:20">
      <c r="A55" s="126"/>
      <c r="B55" s="17" t="s">
        <v>25</v>
      </c>
      <c r="C55" s="247"/>
      <c r="D55" s="262"/>
      <c r="E55" s="262"/>
      <c r="F55" s="280"/>
      <c r="G55" s="280"/>
      <c r="H55" s="262"/>
      <c r="I55" s="280"/>
      <c r="J55" s="267"/>
      <c r="K55" s="266"/>
      <c r="L55" s="262"/>
      <c r="M55" s="280"/>
      <c r="N55" s="263"/>
      <c r="O55" s="266"/>
      <c r="P55" s="262"/>
      <c r="Q55" s="280"/>
      <c r="R55" s="235"/>
      <c r="S55" s="235"/>
    </row>
    <row r="56" spans="1:20">
      <c r="A56" s="126"/>
      <c r="B56" s="133"/>
      <c r="C56" s="247" t="s">
        <v>26</v>
      </c>
      <c r="D56" s="16">
        <v>656.95238095238096</v>
      </c>
      <c r="E56" s="16">
        <v>1929.5</v>
      </c>
      <c r="F56" s="159">
        <f t="shared" ref="F56:F67" si="4">IFERROR(D56/E56-1,"-")</f>
        <v>-0.65952195856316087</v>
      </c>
      <c r="G56" s="280"/>
      <c r="H56" s="16">
        <v>658.33333333333337</v>
      </c>
      <c r="I56" s="159">
        <f>IFERROR(D56/H56-1,"-")</f>
        <v>-2.097649186256767E-3</v>
      </c>
      <c r="J56" s="267"/>
      <c r="K56" s="16">
        <v>656.95238095238096</v>
      </c>
      <c r="L56" s="16">
        <v>658.33333333333337</v>
      </c>
      <c r="M56" s="159">
        <f t="shared" ref="M56:M67" si="5">IFERROR(K56/L56-1,"-")</f>
        <v>-2.097649186256767E-3</v>
      </c>
      <c r="N56" s="263"/>
      <c r="O56" s="16">
        <v>1356.6712328767123</v>
      </c>
      <c r="P56" s="16">
        <v>1299.1575342465753</v>
      </c>
      <c r="Q56" s="159">
        <f t="shared" ref="Q56:Q67" si="6">IFERROR(O56/P56-1,"-")</f>
        <v>4.4269995835024778E-2</v>
      </c>
      <c r="R56" s="235"/>
      <c r="S56" s="235"/>
    </row>
    <row r="57" spans="1:20">
      <c r="A57" s="126"/>
      <c r="B57" s="133"/>
      <c r="C57" s="247" t="s">
        <v>27</v>
      </c>
      <c r="D57" s="16">
        <v>27.19047619047619</v>
      </c>
      <c r="E57" s="16">
        <v>5.8181818181818183</v>
      </c>
      <c r="F57" s="159">
        <f t="shared" si="4"/>
        <v>3.6733630952380949</v>
      </c>
      <c r="G57" s="280"/>
      <c r="H57" s="16">
        <v>0.95238095238095233</v>
      </c>
      <c r="I57" s="159">
        <f t="shared" ref="I57:I66" si="7">IFERROR(D57/H57-1,"-")</f>
        <v>27.55</v>
      </c>
      <c r="J57" s="267"/>
      <c r="K57" s="16">
        <v>27.19047619047619</v>
      </c>
      <c r="L57" s="16">
        <v>0.95238095238095233</v>
      </c>
      <c r="M57" s="159">
        <f t="shared" si="5"/>
        <v>27.55</v>
      </c>
      <c r="N57" s="263"/>
      <c r="O57" s="16">
        <v>8.2328767123287676</v>
      </c>
      <c r="P57" s="16">
        <v>3.5205479452054793</v>
      </c>
      <c r="Q57" s="159">
        <f t="shared" si="6"/>
        <v>1.3385214007782102</v>
      </c>
      <c r="R57" s="235"/>
      <c r="S57" s="235"/>
    </row>
    <row r="58" spans="1:20">
      <c r="A58" s="126"/>
      <c r="B58" s="133"/>
      <c r="C58" s="247" t="s">
        <v>28</v>
      </c>
      <c r="D58" s="16">
        <v>0</v>
      </c>
      <c r="E58" s="16">
        <v>0</v>
      </c>
      <c r="F58" s="159" t="str">
        <f t="shared" si="4"/>
        <v>-</v>
      </c>
      <c r="G58" s="280"/>
      <c r="H58" s="16">
        <v>0</v>
      </c>
      <c r="I58" s="159" t="str">
        <f t="shared" si="7"/>
        <v>-</v>
      </c>
      <c r="J58" s="267"/>
      <c r="K58" s="16">
        <v>0</v>
      </c>
      <c r="L58" s="16">
        <v>0</v>
      </c>
      <c r="M58" s="159" t="str">
        <f t="shared" si="5"/>
        <v>-</v>
      </c>
      <c r="N58" s="263"/>
      <c r="O58" s="16">
        <v>0</v>
      </c>
      <c r="P58" s="16">
        <v>0</v>
      </c>
      <c r="Q58" s="159" t="str">
        <f t="shared" si="6"/>
        <v>-</v>
      </c>
      <c r="R58" s="235"/>
      <c r="S58" s="235"/>
    </row>
    <row r="59" spans="1:20">
      <c r="A59" s="126"/>
      <c r="B59" s="133"/>
      <c r="C59" s="247" t="s">
        <v>29</v>
      </c>
      <c r="D59" s="16">
        <v>0</v>
      </c>
      <c r="E59" s="16">
        <v>0</v>
      </c>
      <c r="F59" s="159" t="str">
        <f t="shared" si="4"/>
        <v>-</v>
      </c>
      <c r="G59" s="280"/>
      <c r="H59" s="16">
        <v>0</v>
      </c>
      <c r="I59" s="159" t="str">
        <f>IFERROR(D59/H59-1,"-")</f>
        <v>-</v>
      </c>
      <c r="J59" s="267"/>
      <c r="K59" s="16">
        <v>0</v>
      </c>
      <c r="L59" s="16">
        <v>0</v>
      </c>
      <c r="M59" s="159" t="str">
        <f t="shared" si="5"/>
        <v>-</v>
      </c>
      <c r="N59" s="263"/>
      <c r="O59" s="16">
        <v>136.98630136986301</v>
      </c>
      <c r="P59" s="16">
        <v>0.15068493150684931</v>
      </c>
      <c r="Q59" s="159">
        <f t="shared" si="6"/>
        <v>908.09090909090912</v>
      </c>
      <c r="R59" s="235"/>
      <c r="S59" s="235"/>
    </row>
    <row r="60" spans="1:20">
      <c r="A60" s="126"/>
      <c r="B60" s="133"/>
      <c r="C60" s="247" t="s">
        <v>30</v>
      </c>
      <c r="D60" s="16">
        <v>0</v>
      </c>
      <c r="E60" s="16">
        <v>0</v>
      </c>
      <c r="F60" s="159" t="str">
        <f t="shared" si="4"/>
        <v>-</v>
      </c>
      <c r="G60" s="280"/>
      <c r="H60" s="16">
        <v>0</v>
      </c>
      <c r="I60" s="159" t="str">
        <f t="shared" si="7"/>
        <v>-</v>
      </c>
      <c r="J60" s="267"/>
      <c r="K60" s="16">
        <v>0</v>
      </c>
      <c r="L60" s="16">
        <v>0</v>
      </c>
      <c r="M60" s="159" t="str">
        <f t="shared" si="5"/>
        <v>-</v>
      </c>
      <c r="N60" s="263"/>
      <c r="O60" s="16">
        <v>0</v>
      </c>
      <c r="P60" s="16">
        <v>0</v>
      </c>
      <c r="Q60" s="159" t="str">
        <f t="shared" si="6"/>
        <v>-</v>
      </c>
      <c r="R60" s="235"/>
      <c r="S60" s="235"/>
    </row>
    <row r="61" spans="1:20">
      <c r="A61" s="126"/>
      <c r="B61" s="134"/>
      <c r="C61" s="235" t="s">
        <v>31</v>
      </c>
      <c r="D61" s="16">
        <v>8796.0476190476184</v>
      </c>
      <c r="E61" s="16">
        <v>58703.727272727272</v>
      </c>
      <c r="F61" s="159">
        <f t="shared" si="4"/>
        <v>-0.85016202500766747</v>
      </c>
      <c r="G61" s="280"/>
      <c r="H61" s="16">
        <v>9073.2380952380954</v>
      </c>
      <c r="I61" s="159">
        <f>IFERROR(D61/H61-1,"-")</f>
        <v>-3.0550336415833157E-2</v>
      </c>
      <c r="J61" s="267"/>
      <c r="K61" s="16">
        <v>8796.0476190476184</v>
      </c>
      <c r="L61" s="16">
        <v>9073.2380952380954</v>
      </c>
      <c r="M61" s="159">
        <f t="shared" si="5"/>
        <v>-3.0550336415833157E-2</v>
      </c>
      <c r="N61" s="263"/>
      <c r="O61" s="16">
        <v>32968.308219178078</v>
      </c>
      <c r="P61" s="16">
        <v>30742.335616438355</v>
      </c>
      <c r="Q61" s="159">
        <f t="shared" si="6"/>
        <v>7.2407400352153539E-2</v>
      </c>
      <c r="R61" s="235"/>
      <c r="S61" s="235"/>
    </row>
    <row r="62" spans="1:20">
      <c r="A62" s="126"/>
      <c r="B62" s="134"/>
      <c r="C62" s="235" t="s">
        <v>32</v>
      </c>
      <c r="D62" s="16">
        <v>0</v>
      </c>
      <c r="E62" s="16">
        <v>227.27272727272728</v>
      </c>
      <c r="F62" s="159">
        <f>IFERROR(D62/E62-1,"-")</f>
        <v>-1</v>
      </c>
      <c r="G62" s="280"/>
      <c r="H62" s="16">
        <v>0.23809523809523808</v>
      </c>
      <c r="I62" s="159">
        <f>IFERROR(D62/H62-1,"-")</f>
        <v>-1</v>
      </c>
      <c r="J62" s="263"/>
      <c r="K62" s="16">
        <v>0</v>
      </c>
      <c r="L62" s="16">
        <v>0.23809523809523808</v>
      </c>
      <c r="M62" s="159">
        <f t="shared" si="5"/>
        <v>-1</v>
      </c>
      <c r="N62" s="263"/>
      <c r="O62" s="16">
        <v>68.527397260273972</v>
      </c>
      <c r="P62" s="16">
        <v>165.10273972602741</v>
      </c>
      <c r="Q62" s="159">
        <f t="shared" si="6"/>
        <v>-0.58494088363410079</v>
      </c>
      <c r="R62" s="235"/>
      <c r="S62" s="235"/>
    </row>
    <row r="63" spans="1:20">
      <c r="A63" s="126"/>
      <c r="B63" s="134"/>
      <c r="C63" s="235" t="s">
        <v>33</v>
      </c>
      <c r="D63" s="16">
        <v>1429.047619047619</v>
      </c>
      <c r="E63" s="16">
        <v>8701.8181818181802</v>
      </c>
      <c r="F63" s="159">
        <f t="shared" si="4"/>
        <v>-0.83577597357371691</v>
      </c>
      <c r="G63" s="280"/>
      <c r="H63" s="16">
        <v>28.571428571428569</v>
      </c>
      <c r="I63" s="159">
        <f>IFERROR(D63/H63-1,"-")</f>
        <v>49.016666666666673</v>
      </c>
      <c r="J63" s="263"/>
      <c r="K63" s="16">
        <v>1429.047619047619</v>
      </c>
      <c r="L63" s="16">
        <v>28.571428571428569</v>
      </c>
      <c r="M63" s="159">
        <f t="shared" si="5"/>
        <v>49.016666666666673</v>
      </c>
      <c r="N63" s="263"/>
      <c r="O63" s="16">
        <v>3224.0068493150684</v>
      </c>
      <c r="P63" s="16">
        <v>286.50684931506851</v>
      </c>
      <c r="Q63" s="159">
        <f t="shared" si="6"/>
        <v>10.252808988764045</v>
      </c>
      <c r="R63" s="235"/>
      <c r="S63" s="235"/>
    </row>
    <row r="64" spans="1:20">
      <c r="A64" s="135"/>
      <c r="B64" s="136"/>
      <c r="C64" s="235" t="s">
        <v>34</v>
      </c>
      <c r="D64" s="16">
        <v>0</v>
      </c>
      <c r="E64" s="16">
        <v>0</v>
      </c>
      <c r="F64" s="159" t="str">
        <f t="shared" si="4"/>
        <v>-</v>
      </c>
      <c r="G64" s="285"/>
      <c r="H64" s="16">
        <v>0</v>
      </c>
      <c r="I64" s="159" t="str">
        <f t="shared" si="7"/>
        <v>-</v>
      </c>
      <c r="J64" s="286"/>
      <c r="K64" s="16">
        <v>0</v>
      </c>
      <c r="L64" s="16">
        <v>0</v>
      </c>
      <c r="M64" s="159" t="str">
        <f t="shared" si="5"/>
        <v>-</v>
      </c>
      <c r="N64" s="286"/>
      <c r="O64" s="16">
        <v>0</v>
      </c>
      <c r="P64" s="16">
        <v>0</v>
      </c>
      <c r="Q64" s="159" t="str">
        <f t="shared" si="6"/>
        <v>-</v>
      </c>
      <c r="R64" s="235"/>
      <c r="S64" s="235"/>
    </row>
    <row r="65" spans="1:19">
      <c r="A65" s="137"/>
      <c r="B65" s="138"/>
      <c r="C65" s="287" t="s">
        <v>35</v>
      </c>
      <c r="D65" s="16">
        <v>0</v>
      </c>
      <c r="E65" s="16">
        <v>0</v>
      </c>
      <c r="F65" s="159" t="str">
        <f t="shared" si="4"/>
        <v>-</v>
      </c>
      <c r="G65" s="288"/>
      <c r="H65" s="16">
        <v>0</v>
      </c>
      <c r="I65" s="159" t="str">
        <f t="shared" si="7"/>
        <v>-</v>
      </c>
      <c r="J65" s="289"/>
      <c r="K65" s="16">
        <v>0</v>
      </c>
      <c r="L65" s="16">
        <v>0</v>
      </c>
      <c r="M65" s="159" t="str">
        <f t="shared" si="5"/>
        <v>-</v>
      </c>
      <c r="N65" s="289"/>
      <c r="O65" s="16">
        <v>0</v>
      </c>
      <c r="P65" s="16">
        <v>0</v>
      </c>
      <c r="Q65" s="159" t="str">
        <f t="shared" si="6"/>
        <v>-</v>
      </c>
      <c r="R65" s="235"/>
      <c r="S65" s="235"/>
    </row>
    <row r="66" spans="1:19">
      <c r="A66" s="139"/>
      <c r="B66" s="140"/>
      <c r="C66" s="290" t="s">
        <v>36</v>
      </c>
      <c r="D66" s="16">
        <v>0</v>
      </c>
      <c r="E66" s="16">
        <v>0</v>
      </c>
      <c r="F66" s="159" t="str">
        <f t="shared" si="4"/>
        <v>-</v>
      </c>
      <c r="G66" s="288"/>
      <c r="H66" s="16">
        <v>0</v>
      </c>
      <c r="I66" s="159" t="str">
        <f t="shared" si="7"/>
        <v>-</v>
      </c>
      <c r="J66" s="289"/>
      <c r="K66" s="16">
        <v>0</v>
      </c>
      <c r="L66" s="16">
        <v>0</v>
      </c>
      <c r="M66" s="159" t="str">
        <f t="shared" si="5"/>
        <v>-</v>
      </c>
      <c r="N66" s="289"/>
      <c r="O66" s="16">
        <v>0</v>
      </c>
      <c r="P66" s="16">
        <v>0</v>
      </c>
      <c r="Q66" s="159" t="str">
        <f t="shared" si="6"/>
        <v>-</v>
      </c>
      <c r="R66" s="235"/>
      <c r="S66" s="235"/>
    </row>
    <row r="67" spans="1:19">
      <c r="A67" s="141"/>
      <c r="B67" s="142"/>
      <c r="C67" s="291" t="s">
        <v>37</v>
      </c>
      <c r="D67" s="292">
        <v>10909.238095238094</v>
      </c>
      <c r="E67" s="292">
        <v>69568.136363636368</v>
      </c>
      <c r="F67" s="168">
        <f t="shared" si="4"/>
        <v>-0.84318628232018578</v>
      </c>
      <c r="G67" s="293"/>
      <c r="H67" s="292">
        <v>9761.3333333333339</v>
      </c>
      <c r="I67" s="168">
        <f>IFERROR(D67/H67-1,"-")</f>
        <v>0.11759712763673957</v>
      </c>
      <c r="J67" s="293"/>
      <c r="K67" s="292">
        <v>10909.238095238094</v>
      </c>
      <c r="L67" s="292">
        <v>9761.3333333333339</v>
      </c>
      <c r="M67" s="168">
        <f t="shared" si="5"/>
        <v>0.11759712763673957</v>
      </c>
      <c r="N67" s="293"/>
      <c r="O67" s="292">
        <v>37762.732876712325</v>
      </c>
      <c r="P67" s="292">
        <v>32496.773972602736</v>
      </c>
      <c r="Q67" s="168">
        <f t="shared" si="6"/>
        <v>0.16204558977297845</v>
      </c>
      <c r="R67" s="235"/>
      <c r="S67" s="235"/>
    </row>
    <row r="68" spans="1:19">
      <c r="A68" s="126"/>
      <c r="B68" s="17" t="s">
        <v>38</v>
      </c>
      <c r="C68" s="247"/>
      <c r="D68" s="294"/>
      <c r="E68" s="294"/>
      <c r="F68" s="118"/>
      <c r="G68" s="260"/>
      <c r="H68" s="294"/>
      <c r="I68" s="118"/>
      <c r="J68" s="260"/>
      <c r="K68" s="294"/>
      <c r="L68" s="294"/>
      <c r="M68" s="118"/>
      <c r="N68" s="260"/>
      <c r="O68" s="294"/>
      <c r="P68" s="294"/>
      <c r="Q68" s="160"/>
      <c r="R68" s="235"/>
      <c r="S68" s="235"/>
    </row>
    <row r="69" spans="1:19">
      <c r="A69" s="141"/>
      <c r="B69" s="142"/>
      <c r="C69" s="291" t="s">
        <v>39</v>
      </c>
      <c r="D69" s="292">
        <v>24066.476190476191</v>
      </c>
      <c r="E69" s="292">
        <v>37977.272727272728</v>
      </c>
      <c r="F69" s="171">
        <f>IFERROR(D69/E69-1,"-")</f>
        <v>-0.36629266763557611</v>
      </c>
      <c r="G69" s="293"/>
      <c r="H69" s="292">
        <v>15130.952380952382</v>
      </c>
      <c r="I69" s="168">
        <f>IFERROR(D69/H69-1,"-")</f>
        <v>0.59054602675058998</v>
      </c>
      <c r="J69" s="293"/>
      <c r="K69" s="292">
        <v>24066.476190476191</v>
      </c>
      <c r="L69" s="292">
        <v>15130.952380952382</v>
      </c>
      <c r="M69" s="168">
        <f>IFERROR(K69/L69-1,"-")</f>
        <v>0.59054602675058998</v>
      </c>
      <c r="N69" s="293"/>
      <c r="O69" s="292">
        <v>32170.801369863013</v>
      </c>
      <c r="P69" s="292">
        <v>18136.205479452055</v>
      </c>
      <c r="Q69" s="168">
        <f>IFERROR(O69/P69-1,"-")</f>
        <v>0.77384411564546207</v>
      </c>
      <c r="R69" s="235"/>
      <c r="S69" s="235"/>
    </row>
    <row r="70" spans="1:19">
      <c r="A70" s="141"/>
      <c r="B70" s="143" t="s">
        <v>40</v>
      </c>
      <c r="C70" s="295"/>
      <c r="D70" s="296">
        <v>34975.714285714283</v>
      </c>
      <c r="E70" s="296">
        <v>107545.40909090909</v>
      </c>
      <c r="F70" s="172">
        <f>IFERROR(D70/E70-1,"-")</f>
        <v>-0.67478189370083663</v>
      </c>
      <c r="G70" s="297"/>
      <c r="H70" s="296">
        <v>24892.285714285717</v>
      </c>
      <c r="I70" s="169">
        <f>IFERROR(D70/H70-1,"-")</f>
        <v>0.40508246961192773</v>
      </c>
      <c r="J70" s="297"/>
      <c r="K70" s="296">
        <v>34975.714285714283</v>
      </c>
      <c r="L70" s="296">
        <v>24892.285714285717</v>
      </c>
      <c r="M70" s="169">
        <f>IFERROR(K70/L70-1,"-")</f>
        <v>0.40508246961192773</v>
      </c>
      <c r="N70" s="297"/>
      <c r="O70" s="296">
        <v>69933.534246575335</v>
      </c>
      <c r="P70" s="296">
        <v>50632.979452054788</v>
      </c>
      <c r="Q70" s="169">
        <f>IFERROR(O70/P70-1,"-")</f>
        <v>0.38118544481066063</v>
      </c>
      <c r="R70" s="235"/>
      <c r="S70" s="235"/>
    </row>
    <row r="71" spans="1:19">
      <c r="A71" s="17"/>
      <c r="B71" s="17"/>
      <c r="C71" s="247"/>
      <c r="D71" s="294"/>
      <c r="E71" s="294"/>
      <c r="F71" s="118"/>
      <c r="G71" s="260"/>
      <c r="H71" s="294"/>
      <c r="I71" s="118"/>
      <c r="J71" s="260"/>
      <c r="K71" s="294"/>
      <c r="L71" s="294"/>
      <c r="M71" s="118"/>
      <c r="N71" s="260"/>
      <c r="O71" s="294"/>
      <c r="P71" s="294"/>
      <c r="Q71" s="118"/>
      <c r="R71" s="235"/>
      <c r="S71" s="235"/>
    </row>
    <row r="72" spans="1:19">
      <c r="A72" s="141"/>
      <c r="B72" s="144"/>
      <c r="C72" s="298" t="s">
        <v>41</v>
      </c>
      <c r="D72" s="292">
        <v>31337.873518303302</v>
      </c>
      <c r="E72" s="292">
        <v>32185.868398729999</v>
      </c>
      <c r="F72" s="168">
        <f>IFERROR(D72/E72-1,"-")</f>
        <v>-2.6346807546760442E-2</v>
      </c>
      <c r="G72" s="293"/>
      <c r="H72" s="292">
        <v>37455.367391740001</v>
      </c>
      <c r="I72" s="168">
        <f>IFERROR(D72/H72-1,"-")</f>
        <v>-0.16332756289518557</v>
      </c>
      <c r="J72" s="293"/>
      <c r="K72" s="292">
        <v>31337.873518303302</v>
      </c>
      <c r="L72" s="292">
        <v>37455.367391740001</v>
      </c>
      <c r="M72" s="171">
        <f>IFERROR(K72/L72-1,"-")</f>
        <v>-0.16332756289518557</v>
      </c>
      <c r="N72" s="293"/>
      <c r="O72" s="292">
        <v>35129.286181856463</v>
      </c>
      <c r="P72" s="292">
        <v>32387.849262145271</v>
      </c>
      <c r="Q72" s="170">
        <f>IFERROR(O72/P72-1,"-")</f>
        <v>8.4643994033755332E-2</v>
      </c>
      <c r="R72" s="235"/>
      <c r="S72" s="235"/>
    </row>
    <row r="73" spans="1:19">
      <c r="A73" s="17"/>
      <c r="B73" s="85"/>
      <c r="C73" s="247"/>
      <c r="D73" s="294"/>
      <c r="E73" s="294"/>
      <c r="F73" s="118"/>
      <c r="G73" s="260"/>
      <c r="H73" s="294"/>
      <c r="I73" s="118"/>
      <c r="J73" s="260"/>
      <c r="K73" s="294"/>
      <c r="L73" s="294"/>
      <c r="M73" s="119"/>
      <c r="N73" s="260"/>
      <c r="O73" s="294"/>
      <c r="P73" s="294"/>
      <c r="Q73" s="159"/>
      <c r="R73" s="235"/>
      <c r="S73" s="235"/>
    </row>
    <row r="74" spans="1:19">
      <c r="A74" s="131" t="s">
        <v>42</v>
      </c>
      <c r="B74" s="132"/>
      <c r="C74" s="281"/>
      <c r="D74" s="282"/>
      <c r="E74" s="282"/>
      <c r="F74" s="283"/>
      <c r="G74" s="299"/>
      <c r="H74" s="282"/>
      <c r="I74" s="283"/>
      <c r="J74" s="282"/>
      <c r="K74" s="284"/>
      <c r="L74" s="282"/>
      <c r="M74" s="283"/>
      <c r="N74" s="282"/>
      <c r="O74" s="284"/>
      <c r="P74" s="300"/>
      <c r="Q74" s="283"/>
      <c r="R74" s="235"/>
      <c r="S74" s="235"/>
    </row>
    <row r="75" spans="1:19">
      <c r="A75" s="141"/>
      <c r="B75" s="144"/>
      <c r="C75" s="291" t="s">
        <v>43</v>
      </c>
      <c r="D75" s="292">
        <v>32960.051629529691</v>
      </c>
      <c r="E75" s="292">
        <v>32735.01620911164</v>
      </c>
      <c r="F75" s="168">
        <f>IFERROR(D75/E75-1,"-")</f>
        <v>6.8744557503965797E-3</v>
      </c>
      <c r="G75" s="293"/>
      <c r="H75" s="292">
        <v>29081.95527797355</v>
      </c>
      <c r="I75" s="170">
        <f>IFERROR(D75/H75-1,"-")</f>
        <v>0.13335060571024893</v>
      </c>
      <c r="J75" s="293"/>
      <c r="K75" s="292">
        <v>32960.051629529691</v>
      </c>
      <c r="L75" s="292">
        <v>29081.95527797355</v>
      </c>
      <c r="M75" s="171">
        <f>IFERROR(K75/L75-1,"-")</f>
        <v>0.13335060571024893</v>
      </c>
      <c r="N75" s="293"/>
      <c r="O75" s="292">
        <v>32083.837925350428</v>
      </c>
      <c r="P75" s="301">
        <v>29227.441360793862</v>
      </c>
      <c r="Q75" s="170">
        <f>IFERROR(O75/P75-1,"-")</f>
        <v>9.7729956218069125E-2</v>
      </c>
      <c r="R75" s="235"/>
      <c r="S75" s="235"/>
    </row>
    <row r="76" spans="1:19">
      <c r="A76" s="141"/>
      <c r="B76" s="144"/>
      <c r="C76" s="291" t="s">
        <v>44</v>
      </c>
      <c r="D76" s="292">
        <v>1511.9242897017209</v>
      </c>
      <c r="E76" s="292">
        <v>1485.9348377639228</v>
      </c>
      <c r="F76" s="168">
        <f>IFERROR(D76/E76-1,"-")</f>
        <v>1.7490303933453522E-2</v>
      </c>
      <c r="G76" s="293"/>
      <c r="H76" s="292">
        <v>1579.6404688663401</v>
      </c>
      <c r="I76" s="170">
        <f>IFERROR(D76/H76-1,"-")</f>
        <v>-4.2868095936550055E-2</v>
      </c>
      <c r="J76" s="293"/>
      <c r="K76" s="292">
        <v>1511.9242897017209</v>
      </c>
      <c r="L76" s="292">
        <v>1579.6404688663401</v>
      </c>
      <c r="M76" s="171">
        <f>IFERROR(K76/L76-1,"-")</f>
        <v>-4.2868095936550055E-2</v>
      </c>
      <c r="N76" s="293"/>
      <c r="O76" s="292">
        <v>1513.3895623543713</v>
      </c>
      <c r="P76" s="292">
        <v>1643.4413096709488</v>
      </c>
      <c r="Q76" s="170">
        <f>IFERROR(O76/P76-1,"-")</f>
        <v>-7.913379477032656E-2</v>
      </c>
      <c r="R76" s="235"/>
      <c r="S76" s="235"/>
    </row>
    <row r="77" spans="1:19">
      <c r="A77" s="19"/>
      <c r="B77" s="20"/>
      <c r="C77" s="247"/>
      <c r="D77" s="294"/>
      <c r="E77" s="294"/>
      <c r="F77" s="118"/>
      <c r="G77" s="260"/>
      <c r="H77" s="294"/>
      <c r="I77" s="118"/>
      <c r="J77" s="260"/>
      <c r="K77" s="294"/>
      <c r="L77" s="294"/>
      <c r="M77" s="119"/>
      <c r="N77" s="260"/>
      <c r="O77" s="294"/>
      <c r="P77" s="294"/>
      <c r="Q77" s="119"/>
      <c r="R77" s="235"/>
      <c r="S77" s="235"/>
    </row>
    <row r="78" spans="1:19" ht="15.75">
      <c r="A78" s="21" t="s">
        <v>45</v>
      </c>
      <c r="B78" s="13"/>
      <c r="C78" s="247"/>
      <c r="D78" s="302" t="s">
        <v>46</v>
      </c>
      <c r="E78" s="236"/>
      <c r="F78" s="237"/>
      <c r="G78" s="235"/>
      <c r="H78" s="236"/>
      <c r="I78" s="237"/>
      <c r="J78" s="235"/>
      <c r="K78" s="303"/>
      <c r="L78" s="236"/>
      <c r="M78" s="237"/>
      <c r="N78" s="235"/>
      <c r="O78" s="236"/>
      <c r="P78" s="236"/>
      <c r="Q78" s="237"/>
      <c r="R78" s="235"/>
      <c r="S78" s="235"/>
    </row>
    <row r="79" spans="1:19" ht="15.75">
      <c r="A79" s="21" t="s">
        <v>47</v>
      </c>
      <c r="B79" s="13"/>
      <c r="C79" s="253"/>
      <c r="D79" s="302" t="s">
        <v>48</v>
      </c>
      <c r="E79" s="248"/>
      <c r="F79" s="121"/>
      <c r="G79" s="122"/>
      <c r="H79" s="248"/>
      <c r="I79" s="304"/>
      <c r="J79" s="247"/>
      <c r="K79" s="248"/>
      <c r="L79" s="248"/>
      <c r="M79" s="304"/>
      <c r="N79" s="247"/>
      <c r="O79" s="248"/>
      <c r="P79" s="248"/>
      <c r="Q79" s="304"/>
      <c r="R79" s="235"/>
      <c r="S79" s="235"/>
    </row>
    <row r="80" spans="1:19"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</row>
    <row r="81" spans="3:19"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</row>
    <row r="82" spans="3:19"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</row>
    <row r="83" spans="3:19"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</row>
    <row r="84" spans="3:19"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</row>
    <row r="85" spans="3:19"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</row>
    <row r="86" spans="3:19"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</row>
    <row r="87" spans="3:19"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</row>
    <row r="88" spans="3:19"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</row>
    <row r="89" spans="3:19"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</row>
    <row r="90" spans="3:19"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</row>
    <row r="91" spans="3:19"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</row>
    <row r="92" spans="3:19"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</row>
    <row r="93" spans="3:19"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</row>
    <row r="94" spans="3:19"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</row>
    <row r="95" spans="3:19"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</row>
    <row r="96" spans="3:19"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</row>
    <row r="97" spans="3:19"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</row>
    <row r="98" spans="3:19"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</row>
    <row r="99" spans="3:19"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</row>
    <row r="100" spans="3:19"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</row>
    <row r="101" spans="3:19"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</row>
    <row r="102" spans="3:19"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</row>
    <row r="103" spans="3:19"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</row>
    <row r="104" spans="3:19"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</row>
    <row r="105" spans="3:19"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</row>
    <row r="106" spans="3:19"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</row>
    <row r="107" spans="3:19"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</row>
    <row r="108" spans="3:19"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</row>
    <row r="109" spans="3:19"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</row>
    <row r="110" spans="3:19"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</row>
    <row r="111" spans="3:19"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</row>
    <row r="112" spans="3:19"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</row>
    <row r="113" spans="3:19"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</row>
    <row r="114" spans="3:19"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</row>
    <row r="115" spans="3:19"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</row>
    <row r="116" spans="3:19"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</row>
    <row r="117" spans="3:19"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</row>
    <row r="118" spans="3:19"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</row>
    <row r="119" spans="3:19"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</row>
    <row r="120" spans="3:19"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</row>
    <row r="121" spans="3:19"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</row>
    <row r="122" spans="3:19"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</row>
    <row r="123" spans="3:19"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</row>
    <row r="124" spans="3:19"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</row>
    <row r="125" spans="3:19"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</row>
    <row r="126" spans="3:19"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</row>
    <row r="127" spans="3:19"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</row>
    <row r="128" spans="3:19"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</row>
    <row r="129" spans="3:19"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</row>
    <row r="130" spans="3:19"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</row>
    <row r="131" spans="3:19"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</row>
    <row r="1048232" spans="4:4" ht="15.75">
      <c r="D1048232" s="21"/>
    </row>
  </sheetData>
  <mergeCells count="1">
    <mergeCell ref="A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19D8-7D07-44C8-99F4-9E24C1808BC8}">
  <dimension ref="A1:Y73"/>
  <sheetViews>
    <sheetView showGridLines="0" zoomScale="90" zoomScaleNormal="90" workbookViewId="0"/>
  </sheetViews>
  <sheetFormatPr baseColWidth="10" defaultColWidth="11.42578125" defaultRowHeight="15"/>
  <cols>
    <col min="1" max="1" width="23.140625" customWidth="1"/>
    <col min="6" max="6" width="12.140625" bestFit="1" customWidth="1"/>
    <col min="15" max="15" width="16.140625" customWidth="1"/>
    <col min="16" max="16" width="12.140625" bestFit="1" customWidth="1"/>
  </cols>
  <sheetData>
    <row r="1" spans="1:15" ht="19.5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>
      <c r="A2" s="6" t="str">
        <f>+RM!A2</f>
        <v>JULY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>
      <c r="A4" s="23" t="s">
        <v>49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5">
      <c r="A5" s="15"/>
      <c r="B5" s="190">
        <v>95</v>
      </c>
      <c r="C5" s="190">
        <v>95</v>
      </c>
      <c r="D5" s="190">
        <v>95</v>
      </c>
      <c r="E5" s="190">
        <v>95</v>
      </c>
      <c r="F5" s="190">
        <v>95</v>
      </c>
      <c r="G5" s="190">
        <v>95</v>
      </c>
      <c r="H5" s="190">
        <v>95</v>
      </c>
      <c r="I5" s="190">
        <v>95</v>
      </c>
      <c r="J5" s="190">
        <v>95</v>
      </c>
      <c r="K5" s="190">
        <v>95</v>
      </c>
      <c r="L5" s="190">
        <v>95</v>
      </c>
      <c r="M5" s="190">
        <v>95</v>
      </c>
    </row>
    <row r="6" spans="1:15" ht="16.5" thickBot="1">
      <c r="A6" s="18"/>
      <c r="B6" s="24" t="s">
        <v>50</v>
      </c>
      <c r="C6" s="25"/>
      <c r="D6" s="26"/>
      <c r="E6" s="26"/>
      <c r="F6" s="26"/>
      <c r="G6" s="26"/>
      <c r="H6" s="26"/>
      <c r="I6" s="26"/>
      <c r="J6" s="26"/>
      <c r="K6" s="26"/>
      <c r="L6" s="25"/>
      <c r="M6" s="25"/>
    </row>
    <row r="7" spans="1:15">
      <c r="A7" s="201" t="s">
        <v>51</v>
      </c>
      <c r="B7" s="197">
        <v>44562</v>
      </c>
      <c r="C7" s="197">
        <v>44593</v>
      </c>
      <c r="D7" s="197">
        <v>44621</v>
      </c>
      <c r="E7" s="197">
        <v>44652</v>
      </c>
      <c r="F7" s="197">
        <v>44682</v>
      </c>
      <c r="G7" s="197">
        <v>44713</v>
      </c>
      <c r="H7" s="197">
        <v>44743</v>
      </c>
      <c r="I7" s="197">
        <v>44774</v>
      </c>
      <c r="J7" s="197">
        <v>44805</v>
      </c>
      <c r="K7" s="197">
        <v>44835</v>
      </c>
      <c r="L7" s="197">
        <v>44866</v>
      </c>
      <c r="M7" s="197">
        <v>44896</v>
      </c>
    </row>
    <row r="8" spans="1:15" ht="15.75" thickBot="1">
      <c r="A8" s="202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</row>
    <row r="9" spans="1:15" ht="15.75" thickTop="1">
      <c r="A9" s="15" t="s">
        <v>52</v>
      </c>
      <c r="B9" s="27">
        <v>7115837</v>
      </c>
      <c r="C9" s="27">
        <v>7148488</v>
      </c>
      <c r="D9" s="27">
        <v>9651420</v>
      </c>
      <c r="E9" s="27">
        <v>6760226</v>
      </c>
      <c r="F9" s="27">
        <v>10060756</v>
      </c>
      <c r="G9" s="27">
        <v>8165791</v>
      </c>
      <c r="H9" s="27">
        <v>6257949</v>
      </c>
      <c r="I9" s="27">
        <v>7939514</v>
      </c>
      <c r="J9" s="27">
        <v>7299551</v>
      </c>
      <c r="K9" s="27">
        <v>7635899</v>
      </c>
      <c r="L9" s="27">
        <v>7971656</v>
      </c>
      <c r="M9" s="27">
        <v>7241784</v>
      </c>
      <c r="O9" s="183"/>
    </row>
    <row r="10" spans="1:15">
      <c r="A10" s="15" t="s">
        <v>53</v>
      </c>
      <c r="B10" s="27">
        <v>338849.38095238095</v>
      </c>
      <c r="C10" s="27">
        <v>376236.21052631579</v>
      </c>
      <c r="D10" s="27">
        <v>438700.90909090912</v>
      </c>
      <c r="E10" s="27">
        <v>355801.36842105264</v>
      </c>
      <c r="F10" s="27">
        <v>457307.09090909088</v>
      </c>
      <c r="G10" s="27">
        <v>371172.31818181818</v>
      </c>
      <c r="H10" s="27">
        <v>297997.57142857142</v>
      </c>
      <c r="I10" s="27">
        <v>345196.26086956525</v>
      </c>
      <c r="J10" s="27">
        <v>347597.66666666669</v>
      </c>
      <c r="K10" s="27">
        <v>363614.23809523811</v>
      </c>
      <c r="L10" s="27">
        <v>398582.8</v>
      </c>
      <c r="M10" s="27">
        <v>344846.85714285716</v>
      </c>
    </row>
    <row r="11" spans="1:15">
      <c r="A11" s="15" t="s">
        <v>19</v>
      </c>
      <c r="B11" s="27">
        <v>167385.0054217205</v>
      </c>
      <c r="C11" s="27">
        <v>182181.99369643169</v>
      </c>
      <c r="D11" s="27">
        <v>267645.83947827719</v>
      </c>
      <c r="E11" s="27">
        <v>170751.63628634127</v>
      </c>
      <c r="F11" s="27">
        <v>255237.84029560481</v>
      </c>
      <c r="G11" s="27">
        <v>193672.18725960189</v>
      </c>
      <c r="H11" s="27">
        <v>147126.32653826181</v>
      </c>
      <c r="I11" s="27">
        <v>172653.57284237177</v>
      </c>
      <c r="J11" s="27">
        <v>164660.82044321578</v>
      </c>
      <c r="K11" s="27">
        <v>188185.86129276105</v>
      </c>
      <c r="L11" s="27">
        <v>187768.45695057171</v>
      </c>
      <c r="M11" s="27">
        <v>148694.94048806591</v>
      </c>
    </row>
    <row r="12" spans="1:15">
      <c r="A12" s="15" t="s">
        <v>54</v>
      </c>
      <c r="B12" s="27">
        <v>7970.7145438914522</v>
      </c>
      <c r="C12" s="27">
        <v>9588.5259840227209</v>
      </c>
      <c r="D12" s="27">
        <v>12165.719976285329</v>
      </c>
      <c r="E12" s="27">
        <v>8986.9282255969083</v>
      </c>
      <c r="F12" s="27">
        <v>11601.720013436583</v>
      </c>
      <c r="G12" s="27">
        <v>8803.2812390728122</v>
      </c>
      <c r="H12" s="27">
        <v>7006.0155494410383</v>
      </c>
      <c r="I12" s="27">
        <v>7506.6770801031198</v>
      </c>
      <c r="J12" s="27">
        <v>7840.9914496769425</v>
      </c>
      <c r="K12" s="27">
        <v>8961.2314901314785</v>
      </c>
      <c r="L12" s="27">
        <v>9388.4228475285854</v>
      </c>
      <c r="M12" s="27">
        <v>7080.7114518126627</v>
      </c>
    </row>
    <row r="13" spans="1:15">
      <c r="A13" s="15" t="s">
        <v>55</v>
      </c>
      <c r="B13" s="27">
        <v>4290175.3930000002</v>
      </c>
      <c r="C13" s="27">
        <v>5079555.9060000004</v>
      </c>
      <c r="D13" s="27">
        <v>6563564.6639999999</v>
      </c>
      <c r="E13" s="27">
        <v>4127340.9709999999</v>
      </c>
      <c r="F13" s="27">
        <v>6748793.7779999999</v>
      </c>
      <c r="G13" s="27">
        <v>5212406.4060000004</v>
      </c>
      <c r="H13" s="27">
        <v>3717794.8339999998</v>
      </c>
      <c r="I13" s="27">
        <v>4499789.6569999997</v>
      </c>
      <c r="J13" s="27">
        <v>4509885.1979999999</v>
      </c>
      <c r="K13" s="27">
        <v>4901239.6459999997</v>
      </c>
      <c r="L13" s="27">
        <v>4801143.6550000003</v>
      </c>
      <c r="M13" s="27">
        <v>3568136.676</v>
      </c>
    </row>
    <row r="14" spans="1:15" ht="15.75" thickBot="1">
      <c r="A14" s="28" t="s">
        <v>56</v>
      </c>
      <c r="B14" s="29">
        <v>204294.06633333335</v>
      </c>
      <c r="C14" s="29">
        <v>267345.04768421053</v>
      </c>
      <c r="D14" s="29">
        <v>298343.84836363635</v>
      </c>
      <c r="E14" s="29">
        <v>217228.47215789472</v>
      </c>
      <c r="F14" s="29">
        <v>306763.35354545456</v>
      </c>
      <c r="G14" s="29">
        <v>236927.56390909091</v>
      </c>
      <c r="H14" s="29">
        <v>177037.84923809522</v>
      </c>
      <c r="I14" s="29">
        <v>195643.02856521739</v>
      </c>
      <c r="J14" s="29">
        <v>214756.43799999999</v>
      </c>
      <c r="K14" s="29">
        <v>233392.3640952381</v>
      </c>
      <c r="L14" s="29">
        <v>240057.18275000001</v>
      </c>
      <c r="M14" s="29">
        <v>169911.2702857143</v>
      </c>
    </row>
    <row r="15" spans="1:15" ht="15.75" thickTop="1">
      <c r="A15" s="15"/>
      <c r="B15" s="186"/>
      <c r="C15" s="186"/>
      <c r="D15" s="186"/>
      <c r="E15" s="186"/>
      <c r="F15" s="186"/>
      <c r="G15" s="186"/>
      <c r="H15" s="186"/>
      <c r="I15" s="27"/>
      <c r="J15" s="27"/>
      <c r="K15" s="27"/>
      <c r="L15" s="27"/>
      <c r="M15" s="27"/>
    </row>
    <row r="16" spans="1:15">
      <c r="A16" s="15"/>
      <c r="B16" s="190">
        <f>B20/B21</f>
        <v>22</v>
      </c>
      <c r="C16" s="190">
        <f t="shared" ref="C16:G16" si="0">C20/C21</f>
        <v>19</v>
      </c>
      <c r="D16" s="190">
        <f t="shared" si="0"/>
        <v>22</v>
      </c>
      <c r="E16" s="190">
        <f t="shared" si="0"/>
        <v>18</v>
      </c>
      <c r="F16" s="190">
        <f t="shared" si="0"/>
        <v>22</v>
      </c>
      <c r="G16" s="190">
        <f t="shared" si="0"/>
        <v>22.000000000000025</v>
      </c>
      <c r="H16" s="190"/>
      <c r="I16" s="190"/>
      <c r="J16" s="190"/>
      <c r="K16" s="190"/>
      <c r="L16" s="190"/>
      <c r="M16" s="190"/>
    </row>
    <row r="17" spans="1:25" ht="16.5" thickBot="1">
      <c r="A17" s="145"/>
      <c r="B17" s="24" t="s">
        <v>50</v>
      </c>
      <c r="C17" s="25"/>
      <c r="D17" s="30"/>
      <c r="E17" s="30"/>
      <c r="F17" s="30"/>
      <c r="G17" s="30"/>
      <c r="H17" s="30"/>
      <c r="I17" s="30"/>
      <c r="J17" s="30"/>
      <c r="K17" s="30"/>
      <c r="L17" s="25"/>
      <c r="M17" s="25"/>
    </row>
    <row r="18" spans="1:25">
      <c r="A18" s="199" t="s">
        <v>51</v>
      </c>
      <c r="B18" s="197">
        <v>44927</v>
      </c>
      <c r="C18" s="197">
        <v>44958</v>
      </c>
      <c r="D18" s="197">
        <v>44986</v>
      </c>
      <c r="E18" s="197">
        <v>45017</v>
      </c>
      <c r="F18" s="197">
        <v>45047</v>
      </c>
      <c r="G18" s="197">
        <v>45078</v>
      </c>
      <c r="H18" s="197">
        <v>45108</v>
      </c>
      <c r="I18" s="197">
        <v>45139</v>
      </c>
      <c r="J18" s="197">
        <v>45170</v>
      </c>
      <c r="K18" s="197">
        <v>45200</v>
      </c>
      <c r="L18" s="197">
        <v>45231</v>
      </c>
      <c r="M18" s="197">
        <v>45261</v>
      </c>
    </row>
    <row r="19" spans="1:25" ht="15.75" thickBot="1">
      <c r="A19" s="200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</row>
    <row r="20" spans="1:25" ht="15.75" thickTop="1">
      <c r="A20" s="15" t="s">
        <v>52</v>
      </c>
      <c r="B20" s="146">
        <v>7505064</v>
      </c>
      <c r="C20" s="27">
        <v>7266113</v>
      </c>
      <c r="D20" s="27">
        <v>8580423</v>
      </c>
      <c r="E20" s="27">
        <v>5320477</v>
      </c>
      <c r="F20" s="27">
        <v>8331409</v>
      </c>
      <c r="G20" s="27">
        <v>6635544</v>
      </c>
      <c r="H20" s="27">
        <v>5971336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O20" s="183"/>
      <c r="P20" s="183"/>
    </row>
    <row r="21" spans="1:25">
      <c r="A21" s="15" t="s">
        <v>53</v>
      </c>
      <c r="B21" s="27">
        <v>341139.27272727271</v>
      </c>
      <c r="C21" s="27">
        <v>382427</v>
      </c>
      <c r="D21" s="27">
        <v>390019.22727272729</v>
      </c>
      <c r="E21" s="27">
        <v>295582.05555555556</v>
      </c>
      <c r="F21" s="27">
        <v>378700.40909090912</v>
      </c>
      <c r="G21" s="27">
        <v>301615.636363636</v>
      </c>
      <c r="H21" s="27">
        <v>284349.33333333331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O21" s="183"/>
      <c r="P21" s="183"/>
    </row>
    <row r="22" spans="1:25">
      <c r="A22" s="15" t="s">
        <v>19</v>
      </c>
      <c r="B22" s="147">
        <v>161795.34931259759</v>
      </c>
      <c r="C22" s="27">
        <v>173491.88121073321</v>
      </c>
      <c r="D22" s="27">
        <v>219873.43852577597</v>
      </c>
      <c r="E22" s="27">
        <v>139820.00361030415</v>
      </c>
      <c r="F22" s="27">
        <v>235329.30105688269</v>
      </c>
      <c r="G22" s="27">
        <v>194583.513289558</v>
      </c>
      <c r="H22" s="27">
        <v>151461.71920023163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O22" s="185"/>
      <c r="P22" s="183"/>
    </row>
    <row r="23" spans="1:25">
      <c r="A23" s="15" t="s">
        <v>54</v>
      </c>
      <c r="B23" s="27">
        <v>7354.3340596635271</v>
      </c>
      <c r="C23" s="27">
        <v>9131.1516426701692</v>
      </c>
      <c r="D23" s="27">
        <v>9994.2472057170889</v>
      </c>
      <c r="E23" s="27">
        <v>7767.7779783502301</v>
      </c>
      <c r="F23" s="27">
        <v>10696.786411676485</v>
      </c>
      <c r="G23" s="27">
        <v>8844.7051495253709</v>
      </c>
      <c r="H23" s="27">
        <v>7212.4628190586491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O23" s="183"/>
      <c r="P23" s="183"/>
    </row>
    <row r="24" spans="1:25">
      <c r="A24" s="15" t="s">
        <v>55</v>
      </c>
      <c r="B24" s="147">
        <v>3626674.6179999998</v>
      </c>
      <c r="C24" s="27">
        <v>4220160.6579999998</v>
      </c>
      <c r="D24" s="27">
        <v>5478410.5070000002</v>
      </c>
      <c r="E24" s="27">
        <v>3444106.412</v>
      </c>
      <c r="F24" s="27">
        <v>6373472.0959999999</v>
      </c>
      <c r="G24" s="27">
        <v>5378127.9289999995</v>
      </c>
      <c r="H24" s="27">
        <v>4347339.4570000004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O24" s="183"/>
      <c r="P24" s="183"/>
    </row>
    <row r="25" spans="1:25" ht="15.75" thickBot="1">
      <c r="A25" s="28" t="s">
        <v>56</v>
      </c>
      <c r="B25" s="29">
        <v>164848.84627272727</v>
      </c>
      <c r="C25" s="29">
        <v>222113.71884210527</v>
      </c>
      <c r="D25" s="29">
        <v>249018.65940909091</v>
      </c>
      <c r="E25" s="29">
        <v>191339.24511111111</v>
      </c>
      <c r="F25" s="29">
        <v>289703.27709090908</v>
      </c>
      <c r="G25" s="29">
        <v>244460.36040909091</v>
      </c>
      <c r="H25" s="29">
        <v>207016.1646190476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O25" s="183"/>
    </row>
    <row r="26" spans="1:25" ht="16.5" thickTop="1">
      <c r="A26" s="120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25">
      <c r="A27" s="15"/>
      <c r="B27" s="190">
        <v>95</v>
      </c>
      <c r="C27" s="190">
        <v>95</v>
      </c>
      <c r="D27" s="190">
        <v>95</v>
      </c>
      <c r="E27" s="190">
        <v>95</v>
      </c>
      <c r="F27" s="190">
        <v>95</v>
      </c>
      <c r="G27" s="190">
        <v>95</v>
      </c>
      <c r="H27" s="190">
        <v>95</v>
      </c>
      <c r="I27" s="190">
        <v>95</v>
      </c>
      <c r="J27" s="190">
        <v>95</v>
      </c>
      <c r="K27" s="190">
        <v>95</v>
      </c>
      <c r="L27" s="190">
        <v>95</v>
      </c>
      <c r="M27" s="190">
        <v>95</v>
      </c>
      <c r="N27" s="190">
        <v>95</v>
      </c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</row>
    <row r="28" spans="1:25" ht="16.5" thickBot="1">
      <c r="A28" s="145"/>
      <c r="B28" s="24" t="s">
        <v>57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25">
      <c r="A29" s="201" t="s">
        <v>58</v>
      </c>
      <c r="B29" s="197">
        <v>44562</v>
      </c>
      <c r="C29" s="197">
        <v>44593</v>
      </c>
      <c r="D29" s="197">
        <v>44621</v>
      </c>
      <c r="E29" s="197">
        <v>44652</v>
      </c>
      <c r="F29" s="197">
        <v>44682</v>
      </c>
      <c r="G29" s="197">
        <v>44713</v>
      </c>
      <c r="H29" s="197">
        <v>44743</v>
      </c>
      <c r="I29" s="197">
        <v>44774</v>
      </c>
      <c r="J29" s="197">
        <v>44805</v>
      </c>
      <c r="K29" s="197">
        <v>44835</v>
      </c>
      <c r="L29" s="197">
        <v>44866</v>
      </c>
      <c r="M29" s="197">
        <v>44896</v>
      </c>
    </row>
    <row r="30" spans="1:25" ht="15.75" thickBot="1">
      <c r="A30" s="202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</row>
    <row r="31" spans="1:25" ht="15.75" thickTop="1">
      <c r="A31" s="15" t="s">
        <v>52</v>
      </c>
      <c r="B31" s="27">
        <v>458038</v>
      </c>
      <c r="C31" s="27">
        <v>355461</v>
      </c>
      <c r="D31" s="27">
        <v>374679</v>
      </c>
      <c r="E31" s="27">
        <v>277112</v>
      </c>
      <c r="F31" s="27">
        <v>301046</v>
      </c>
      <c r="G31" s="27">
        <v>263007</v>
      </c>
      <c r="H31" s="27">
        <v>241397</v>
      </c>
      <c r="I31" s="27">
        <v>288492</v>
      </c>
      <c r="J31" s="27">
        <v>184821</v>
      </c>
      <c r="K31" s="27">
        <v>187647</v>
      </c>
      <c r="L31" s="27">
        <v>179622</v>
      </c>
      <c r="M31" s="27">
        <v>170343</v>
      </c>
      <c r="O31" s="184"/>
      <c r="P31" s="184"/>
      <c r="Q31" s="184"/>
      <c r="R31" s="184"/>
    </row>
    <row r="32" spans="1:25">
      <c r="A32" s="15" t="s">
        <v>53</v>
      </c>
      <c r="B32" s="27">
        <v>21811.333333333332</v>
      </c>
      <c r="C32" s="27">
        <v>18708.473684210527</v>
      </c>
      <c r="D32" s="27">
        <v>17030.863636363636</v>
      </c>
      <c r="E32" s="27">
        <v>14584.842105263158</v>
      </c>
      <c r="F32" s="27">
        <v>13683.90909090909</v>
      </c>
      <c r="G32" s="27">
        <v>11954.863636363636</v>
      </c>
      <c r="H32" s="27">
        <v>11495.095238095239</v>
      </c>
      <c r="I32" s="27">
        <v>12543.130434782608</v>
      </c>
      <c r="J32" s="27">
        <v>8801</v>
      </c>
      <c r="K32" s="27">
        <v>8935.5714285714294</v>
      </c>
      <c r="L32" s="27">
        <v>8981.1</v>
      </c>
      <c r="M32" s="27">
        <v>8111.5714285714284</v>
      </c>
      <c r="O32" s="31"/>
    </row>
    <row r="33" spans="1:16">
      <c r="A33" s="15" t="s">
        <v>19</v>
      </c>
      <c r="B33" s="27">
        <v>193787.00485169</v>
      </c>
      <c r="C33" s="27">
        <v>213291.21610747001</v>
      </c>
      <c r="D33" s="27">
        <v>300800.25182369997</v>
      </c>
      <c r="E33" s="27">
        <v>170059.34282792005</v>
      </c>
      <c r="F33" s="27">
        <v>229842.30976457999</v>
      </c>
      <c r="G33" s="27">
        <v>195640.64841948799</v>
      </c>
      <c r="H33" s="27">
        <v>213560.59033337998</v>
      </c>
      <c r="I33" s="27">
        <v>188589.58317451001</v>
      </c>
      <c r="J33" s="27">
        <v>147295.64873403599</v>
      </c>
      <c r="K33" s="27">
        <v>138154.18139827999</v>
      </c>
      <c r="L33" s="27">
        <v>109137.18946894002</v>
      </c>
      <c r="M33" s="27">
        <v>140422.88898026399</v>
      </c>
      <c r="O33" s="185"/>
    </row>
    <row r="34" spans="1:16">
      <c r="A34" s="15" t="s">
        <v>54</v>
      </c>
      <c r="B34" s="27">
        <v>9227.9526119852399</v>
      </c>
      <c r="C34" s="27">
        <v>11225.853479340527</v>
      </c>
      <c r="D34" s="27">
        <v>13672.738719259089</v>
      </c>
      <c r="E34" s="27">
        <v>8950.4917277852655</v>
      </c>
      <c r="F34" s="27">
        <v>10447.377716571817</v>
      </c>
      <c r="G34" s="27">
        <v>8892.756746340363</v>
      </c>
      <c r="H34" s="27">
        <v>10169.551920637143</v>
      </c>
      <c r="I34" s="27">
        <v>8199.5470945439138</v>
      </c>
      <c r="J34" s="27">
        <v>7014.0785111445703</v>
      </c>
      <c r="K34" s="27">
        <v>6578.770542775238</v>
      </c>
      <c r="L34" s="27">
        <v>5456.8594734470007</v>
      </c>
      <c r="M34" s="27">
        <v>6686.8042371554284</v>
      </c>
      <c r="O34" s="31"/>
    </row>
    <row r="35" spans="1:16">
      <c r="A35" s="15" t="s">
        <v>55</v>
      </c>
      <c r="B35" s="27">
        <v>218737.734</v>
      </c>
      <c r="C35" s="27">
        <v>266275.94900000002</v>
      </c>
      <c r="D35" s="27">
        <v>325958.88400000002</v>
      </c>
      <c r="E35" s="27">
        <v>198832.48300000001</v>
      </c>
      <c r="F35" s="27">
        <v>293045.57900000003</v>
      </c>
      <c r="G35" s="27">
        <v>261276.639</v>
      </c>
      <c r="H35" s="27">
        <v>295376.42</v>
      </c>
      <c r="I35" s="27">
        <v>219275.79300000001</v>
      </c>
      <c r="J35" s="27">
        <v>165849.67600000001</v>
      </c>
      <c r="K35" s="27">
        <v>173622.14</v>
      </c>
      <c r="L35" s="27">
        <v>129131.035</v>
      </c>
      <c r="M35" s="27">
        <v>153382.96299999999</v>
      </c>
      <c r="O35" s="31"/>
    </row>
    <row r="36" spans="1:16" ht="15.75" thickBot="1">
      <c r="A36" s="28" t="s">
        <v>56</v>
      </c>
      <c r="B36" s="29">
        <v>10416.082571428571</v>
      </c>
      <c r="C36" s="29">
        <v>14014.523631578946</v>
      </c>
      <c r="D36" s="29">
        <v>14816.312909090908</v>
      </c>
      <c r="E36" s="29">
        <v>10464.867526315789</v>
      </c>
      <c r="F36" s="29">
        <v>13320.253590909091</v>
      </c>
      <c r="G36" s="29">
        <v>11876.210863636363</v>
      </c>
      <c r="H36" s="29">
        <v>14065.54380952381</v>
      </c>
      <c r="I36" s="29">
        <v>9533.7301304347839</v>
      </c>
      <c r="J36" s="29">
        <v>7897.6036190476198</v>
      </c>
      <c r="K36" s="29">
        <v>8267.7209523809524</v>
      </c>
      <c r="L36" s="29">
        <v>6456.5517499999996</v>
      </c>
      <c r="M36" s="29">
        <v>7303.9506190476195</v>
      </c>
      <c r="O36" s="31"/>
    </row>
    <row r="37" spans="1:16" ht="15.75" thickTop="1">
      <c r="A37" s="32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</row>
    <row r="38" spans="1:16">
      <c r="A38" s="32"/>
      <c r="B38" s="190">
        <v>95</v>
      </c>
      <c r="C38" s="190">
        <v>95</v>
      </c>
      <c r="D38" s="190">
        <v>95</v>
      </c>
      <c r="E38" s="190">
        <v>95</v>
      </c>
      <c r="F38" s="190">
        <v>95</v>
      </c>
      <c r="G38" s="190">
        <v>95</v>
      </c>
      <c r="H38" s="190"/>
      <c r="I38" s="190"/>
      <c r="J38" s="190"/>
      <c r="K38" s="190"/>
      <c r="L38" s="190"/>
      <c r="M38" s="190"/>
    </row>
    <row r="39" spans="1:16" ht="16.5" thickBot="1">
      <c r="A39" s="145"/>
      <c r="B39" s="24" t="s">
        <v>57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6">
      <c r="A40" s="199" t="s">
        <v>58</v>
      </c>
      <c r="B40" s="197">
        <v>44927</v>
      </c>
      <c r="C40" s="197">
        <v>44958</v>
      </c>
      <c r="D40" s="197">
        <v>44986</v>
      </c>
      <c r="E40" s="197">
        <v>45017</v>
      </c>
      <c r="F40" s="197">
        <v>45047</v>
      </c>
      <c r="G40" s="197">
        <v>45078</v>
      </c>
      <c r="H40" s="197">
        <v>45108</v>
      </c>
      <c r="I40" s="197">
        <v>45139</v>
      </c>
      <c r="J40" s="197">
        <v>45170</v>
      </c>
      <c r="K40" s="197">
        <v>45200</v>
      </c>
      <c r="L40" s="197">
        <v>45231</v>
      </c>
      <c r="M40" s="197">
        <v>45261</v>
      </c>
    </row>
    <row r="41" spans="1:16" ht="15.75" thickBot="1">
      <c r="A41" s="200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</row>
    <row r="42" spans="1:16" ht="15.75" thickTop="1">
      <c r="A42" s="15" t="s">
        <v>52</v>
      </c>
      <c r="B42" s="148">
        <v>195321</v>
      </c>
      <c r="C42" s="27">
        <v>182973</v>
      </c>
      <c r="D42" s="27">
        <v>179037</v>
      </c>
      <c r="E42" s="27">
        <v>129892</v>
      </c>
      <c r="F42" s="27">
        <v>161036</v>
      </c>
      <c r="G42" s="27">
        <v>166658</v>
      </c>
      <c r="H42" s="27">
        <v>159982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O42" s="183"/>
      <c r="P42" s="183"/>
    </row>
    <row r="43" spans="1:16">
      <c r="A43" s="15" t="s">
        <v>53</v>
      </c>
      <c r="B43" s="27">
        <v>8878.2272727272721</v>
      </c>
      <c r="C43" s="27">
        <v>9630.1578947368416</v>
      </c>
      <c r="D43" s="27">
        <v>8138.045454545455</v>
      </c>
      <c r="E43" s="27">
        <v>7216.2222222222226</v>
      </c>
      <c r="F43" s="27">
        <v>7319.818181818182</v>
      </c>
      <c r="G43" s="27">
        <v>7575.363636363636</v>
      </c>
      <c r="H43" s="27">
        <v>7618.1904761904761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O43" s="183"/>
      <c r="P43" s="183"/>
    </row>
    <row r="44" spans="1:16">
      <c r="A44" s="15" t="s">
        <v>19</v>
      </c>
      <c r="B44" s="27">
        <v>192988.81866398998</v>
      </c>
      <c r="C44" s="27">
        <v>173161.49861081</v>
      </c>
      <c r="D44" s="27">
        <v>234766.27440225802</v>
      </c>
      <c r="E44" s="27">
        <v>94282.434934999997</v>
      </c>
      <c r="F44" s="27">
        <v>100396.65200209001</v>
      </c>
      <c r="G44" s="27">
        <v>119607.44542850702</v>
      </c>
      <c r="H44" s="27">
        <v>133586.547368117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O44" s="185"/>
      <c r="P44" s="183"/>
    </row>
    <row r="45" spans="1:16">
      <c r="A45" s="15" t="s">
        <v>54</v>
      </c>
      <c r="B45" s="27">
        <v>8772.2190301813644</v>
      </c>
      <c r="C45" s="27">
        <v>9113.7630847794735</v>
      </c>
      <c r="D45" s="27">
        <v>10671.194291011729</v>
      </c>
      <c r="E45" s="27">
        <v>5237.9130519444443</v>
      </c>
      <c r="F45" s="27">
        <v>4563.4841819131825</v>
      </c>
      <c r="G45" s="27">
        <v>5436.7020649321375</v>
      </c>
      <c r="H45" s="27">
        <v>6361.2641603865241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O45" s="183"/>
      <c r="P45" s="183"/>
    </row>
    <row r="46" spans="1:16">
      <c r="A46" s="15" t="s">
        <v>55</v>
      </c>
      <c r="B46" s="27">
        <v>283182.94400000002</v>
      </c>
      <c r="C46" s="27">
        <v>189829.73</v>
      </c>
      <c r="D46" s="27">
        <v>350178.43400000001</v>
      </c>
      <c r="E46" s="27">
        <v>121845.553</v>
      </c>
      <c r="F46" s="27">
        <v>130211.45600000001</v>
      </c>
      <c r="G46" s="27">
        <v>160030.492</v>
      </c>
      <c r="H46" s="27">
        <v>206083.473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O46" s="183"/>
      <c r="P46" s="183"/>
    </row>
    <row r="47" spans="1:16" ht="15.75" thickBot="1">
      <c r="A47" s="28" t="s">
        <v>56</v>
      </c>
      <c r="B47" s="29">
        <v>12871.951999999999</v>
      </c>
      <c r="C47" s="29">
        <v>9991.0384210526317</v>
      </c>
      <c r="D47" s="29">
        <v>15917.201545454545</v>
      </c>
      <c r="E47" s="29">
        <v>6769.1973888888888</v>
      </c>
      <c r="F47" s="29">
        <v>5918.7025454545455</v>
      </c>
      <c r="G47" s="29">
        <v>7274.1132727272725</v>
      </c>
      <c r="H47" s="29">
        <v>9813.4987142857153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</row>
    <row r="48" spans="1:16" ht="16.5" thickTop="1">
      <c r="A48" s="120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1:1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6.5" thickBot="1">
      <c r="A50" s="145"/>
      <c r="B50" s="24" t="s">
        <v>59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3" ht="16.5" thickBot="1">
      <c r="A51" s="18"/>
      <c r="B51" s="149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1:13">
      <c r="A52" s="199" t="s">
        <v>60</v>
      </c>
      <c r="B52" s="197">
        <v>44927</v>
      </c>
      <c r="C52" s="197">
        <v>44958</v>
      </c>
      <c r="D52" s="197">
        <v>44986</v>
      </c>
      <c r="E52" s="197">
        <v>45017</v>
      </c>
      <c r="F52" s="197">
        <v>45047</v>
      </c>
      <c r="G52" s="197">
        <v>45078</v>
      </c>
      <c r="H52" s="197">
        <v>45108</v>
      </c>
      <c r="I52" s="197">
        <v>45139</v>
      </c>
      <c r="J52" s="197">
        <v>45170</v>
      </c>
      <c r="K52" s="197">
        <v>45200</v>
      </c>
      <c r="L52" s="197">
        <v>45231</v>
      </c>
      <c r="M52" s="197">
        <v>45261</v>
      </c>
    </row>
    <row r="53" spans="1:13" ht="15.75" thickBot="1">
      <c r="A53" s="200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</row>
    <row r="54" spans="1:13" ht="15.75" thickTop="1">
      <c r="A54" s="15" t="s">
        <v>19</v>
      </c>
      <c r="B54" s="27">
        <v>2</v>
      </c>
      <c r="C54" s="27">
        <v>1.1000000000000001</v>
      </c>
      <c r="D54" s="27">
        <v>1</v>
      </c>
      <c r="E54" s="27">
        <v>0</v>
      </c>
      <c r="F54" s="27">
        <v>0</v>
      </c>
      <c r="G54" s="27">
        <v>3</v>
      </c>
      <c r="H54" s="27">
        <v>1.25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</row>
    <row r="55" spans="1:13">
      <c r="A55" s="15" t="s">
        <v>54</v>
      </c>
      <c r="B55" s="27">
        <v>9.0909090909090912E-2</v>
      </c>
      <c r="C55" s="27">
        <v>5.7894736842105263E-2</v>
      </c>
      <c r="D55" s="27">
        <v>4.5454545454545456E-2</v>
      </c>
      <c r="E55" s="27">
        <v>0</v>
      </c>
      <c r="F55" s="27">
        <v>0</v>
      </c>
      <c r="G55" s="27">
        <v>0.13636363636363635</v>
      </c>
      <c r="H55" s="27">
        <v>5.9523809523809527E-2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</row>
    <row r="56" spans="1:13">
      <c r="A56" s="15" t="s">
        <v>55</v>
      </c>
      <c r="B56" s="27">
        <v>20</v>
      </c>
      <c r="C56" s="27">
        <v>11</v>
      </c>
      <c r="D56" s="27">
        <v>10</v>
      </c>
      <c r="E56" s="27">
        <v>0</v>
      </c>
      <c r="F56" s="27">
        <v>0</v>
      </c>
      <c r="G56" s="27">
        <v>30</v>
      </c>
      <c r="H56" s="27">
        <v>12.5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</row>
    <row r="57" spans="1:13" ht="15.75" thickBot="1">
      <c r="A57" s="28" t="s">
        <v>56</v>
      </c>
      <c r="B57" s="29">
        <v>0.90909090909090917</v>
      </c>
      <c r="C57" s="29">
        <v>0.57894736842105265</v>
      </c>
      <c r="D57" s="29">
        <v>0.45454545454545459</v>
      </c>
      <c r="E57" s="29">
        <v>0</v>
      </c>
      <c r="F57" s="29">
        <v>0</v>
      </c>
      <c r="G57" s="29">
        <v>1.3636363636363638</v>
      </c>
      <c r="H57" s="29">
        <v>0.59523809523809523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1:13" ht="16.5" thickTop="1">
      <c r="A58" s="120"/>
      <c r="B58" s="33"/>
      <c r="C58" s="33"/>
      <c r="D58" s="33"/>
      <c r="E58" s="33"/>
      <c r="F58" s="33"/>
      <c r="G58" s="33"/>
      <c r="H58" s="33"/>
      <c r="I58" s="27"/>
      <c r="J58" s="27"/>
      <c r="K58" s="27"/>
      <c r="L58" s="27"/>
      <c r="M58" s="27"/>
    </row>
    <row r="59" spans="1:13">
      <c r="A59" s="15" t="s">
        <v>61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>
      <c r="A60" s="15" t="s">
        <v>62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>
      <c r="A61" s="150" t="s">
        <v>63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>
      <c r="A63" s="151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72" spans="1:1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spans="1:13">
      <c r="A73" s="35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</row>
  </sheetData>
  <mergeCells count="65">
    <mergeCell ref="L7:L8"/>
    <mergeCell ref="F7:F8"/>
    <mergeCell ref="A7:A8"/>
    <mergeCell ref="B7:B8"/>
    <mergeCell ref="C7:C8"/>
    <mergeCell ref="D7:D8"/>
    <mergeCell ref="E7:E8"/>
    <mergeCell ref="I29:I30"/>
    <mergeCell ref="M7:M8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G7:G8"/>
    <mergeCell ref="H7:H8"/>
    <mergeCell ref="I7:I8"/>
    <mergeCell ref="J7:J8"/>
    <mergeCell ref="K7:K8"/>
    <mergeCell ref="J18:J19"/>
    <mergeCell ref="K18:K19"/>
    <mergeCell ref="L18:L19"/>
    <mergeCell ref="M18:M19"/>
    <mergeCell ref="A29:A30"/>
    <mergeCell ref="B29:B30"/>
    <mergeCell ref="C29:C30"/>
    <mergeCell ref="D29:D30"/>
    <mergeCell ref="E29:E30"/>
    <mergeCell ref="F29:F30"/>
    <mergeCell ref="M29:M30"/>
    <mergeCell ref="J29:J30"/>
    <mergeCell ref="K29:K30"/>
    <mergeCell ref="L29:L30"/>
    <mergeCell ref="G29:G30"/>
    <mergeCell ref="H29:H30"/>
    <mergeCell ref="A40:A41"/>
    <mergeCell ref="B40:B41"/>
    <mergeCell ref="C40:C41"/>
    <mergeCell ref="D40:D41"/>
    <mergeCell ref="E40:E41"/>
    <mergeCell ref="F52:F53"/>
    <mergeCell ref="M52:M53"/>
    <mergeCell ref="G52:G53"/>
    <mergeCell ref="H52:H53"/>
    <mergeCell ref="I52:I53"/>
    <mergeCell ref="J52:J53"/>
    <mergeCell ref="K52:K53"/>
    <mergeCell ref="L52:L53"/>
    <mergeCell ref="A52:A53"/>
    <mergeCell ref="B52:B53"/>
    <mergeCell ref="C52:C53"/>
    <mergeCell ref="D52:D53"/>
    <mergeCell ref="E52:E53"/>
    <mergeCell ref="F40:F41"/>
    <mergeCell ref="G40:G41"/>
    <mergeCell ref="H40:H41"/>
    <mergeCell ref="I40:I41"/>
    <mergeCell ref="M40:M41"/>
    <mergeCell ref="J40:J41"/>
    <mergeCell ref="K40:K41"/>
    <mergeCell ref="L40:L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65E1-C8BF-4EEE-91FC-660811516CD7}">
  <dimension ref="A1:M93"/>
  <sheetViews>
    <sheetView showGridLines="0" zoomScale="90" zoomScaleNormal="90" workbookViewId="0"/>
  </sheetViews>
  <sheetFormatPr baseColWidth="10" defaultColWidth="11.42578125" defaultRowHeight="15"/>
  <cols>
    <col min="1" max="1" width="18.140625" customWidth="1"/>
    <col min="2" max="2" width="14" customWidth="1"/>
    <col min="3" max="3" width="12" bestFit="1" customWidth="1"/>
    <col min="6" max="6" width="11.140625" bestFit="1" customWidth="1"/>
    <col min="8" max="8" width="13.140625" customWidth="1"/>
    <col min="9" max="9" width="11.85546875" bestFit="1" customWidth="1"/>
    <col min="10" max="10" width="12.28515625" bestFit="1" customWidth="1"/>
  </cols>
  <sheetData>
    <row r="1" spans="1:13" ht="19.5">
      <c r="A1" s="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9.5">
      <c r="A2" s="6" t="str">
        <f>+'Cash Equities Summary'!A2</f>
        <v>JULY OPERATIONAL HIGHLIGHTS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8">
      <c r="A4" s="37" t="s">
        <v>64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6.5" thickBot="1">
      <c r="A6" s="18"/>
      <c r="B6" s="152" t="s">
        <v>65</v>
      </c>
      <c r="C6" s="25"/>
      <c r="D6" s="26"/>
      <c r="E6" s="26"/>
      <c r="F6" s="26"/>
      <c r="G6" s="26"/>
      <c r="H6" s="26"/>
      <c r="I6" s="26"/>
      <c r="J6" s="26"/>
      <c r="K6" s="26"/>
      <c r="L6" s="25"/>
      <c r="M6" s="25"/>
    </row>
    <row r="7" spans="1:13">
      <c r="A7" s="199"/>
      <c r="B7" s="197">
        <v>44562</v>
      </c>
      <c r="C7" s="197">
        <v>44593</v>
      </c>
      <c r="D7" s="197">
        <v>44621</v>
      </c>
      <c r="E7" s="197">
        <v>44652</v>
      </c>
      <c r="F7" s="197">
        <v>44682</v>
      </c>
      <c r="G7" s="197">
        <v>44713</v>
      </c>
      <c r="H7" s="197">
        <v>44743</v>
      </c>
      <c r="I7" s="197">
        <v>44774</v>
      </c>
      <c r="J7" s="197">
        <v>44805</v>
      </c>
      <c r="K7" s="197">
        <v>44835</v>
      </c>
      <c r="L7" s="197">
        <v>44866</v>
      </c>
      <c r="M7" s="203">
        <v>44896</v>
      </c>
    </row>
    <row r="8" spans="1:13" ht="15.75" thickBot="1">
      <c r="A8" s="200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204"/>
    </row>
    <row r="9" spans="1:13" ht="15.75" thickTop="1">
      <c r="A9" s="15" t="s">
        <v>52</v>
      </c>
      <c r="B9" s="27">
        <v>10221</v>
      </c>
      <c r="C9" s="27">
        <v>10903</v>
      </c>
      <c r="D9" s="27">
        <v>19829</v>
      </c>
      <c r="E9" s="27">
        <v>9300</v>
      </c>
      <c r="F9" s="27">
        <v>12753</v>
      </c>
      <c r="G9" s="27">
        <v>16078</v>
      </c>
      <c r="H9" s="27">
        <v>10428</v>
      </c>
      <c r="I9" s="27">
        <v>12641</v>
      </c>
      <c r="J9" s="27">
        <v>16943</v>
      </c>
      <c r="K9" s="27">
        <v>12468</v>
      </c>
      <c r="L9" s="27">
        <v>13035</v>
      </c>
      <c r="M9" s="27">
        <v>16329</v>
      </c>
    </row>
    <row r="10" spans="1:13">
      <c r="A10" s="15" t="s">
        <v>66</v>
      </c>
      <c r="B10" s="27">
        <v>270650</v>
      </c>
      <c r="C10" s="27">
        <v>990378</v>
      </c>
      <c r="D10" s="27">
        <v>698526</v>
      </c>
      <c r="E10" s="27">
        <v>200318</v>
      </c>
      <c r="F10" s="27">
        <v>431794</v>
      </c>
      <c r="G10" s="27">
        <v>1947875</v>
      </c>
      <c r="H10" s="27">
        <v>204988</v>
      </c>
      <c r="I10" s="27">
        <v>299443</v>
      </c>
      <c r="J10" s="27">
        <v>1800312</v>
      </c>
      <c r="K10" s="27">
        <v>450224</v>
      </c>
      <c r="L10" s="27">
        <v>305306</v>
      </c>
      <c r="M10" s="27">
        <v>2004682</v>
      </c>
    </row>
    <row r="11" spans="1:13">
      <c r="A11" s="15" t="s">
        <v>67</v>
      </c>
      <c r="B11" s="27">
        <v>60554.991477000003</v>
      </c>
      <c r="C11" s="27">
        <v>210110.04476600001</v>
      </c>
      <c r="D11" s="27">
        <v>166912.00109400001</v>
      </c>
      <c r="E11" s="27">
        <v>41956.272992999999</v>
      </c>
      <c r="F11" s="27">
        <v>93438.899919000003</v>
      </c>
      <c r="G11" s="27">
        <v>399537.765403</v>
      </c>
      <c r="H11" s="27">
        <v>46435.136247000002</v>
      </c>
      <c r="I11" s="27">
        <v>65586.575135999999</v>
      </c>
      <c r="J11" s="27">
        <v>372742.64774400002</v>
      </c>
      <c r="K11" s="27">
        <v>82826.176802000002</v>
      </c>
      <c r="L11" s="27">
        <v>62744.122195999997</v>
      </c>
      <c r="M11" s="27">
        <v>412722.56007599999</v>
      </c>
    </row>
    <row r="12" spans="1:13" ht="15.75" thickBot="1">
      <c r="A12" s="28" t="s">
        <v>68</v>
      </c>
      <c r="B12" s="29">
        <v>934034</v>
      </c>
      <c r="C12" s="29">
        <v>918118</v>
      </c>
      <c r="D12" s="29">
        <v>777447</v>
      </c>
      <c r="E12" s="29">
        <v>890569</v>
      </c>
      <c r="F12" s="29">
        <v>1070725</v>
      </c>
      <c r="G12" s="29">
        <v>1064142</v>
      </c>
      <c r="H12" s="29">
        <v>1194404</v>
      </c>
      <c r="I12" s="29">
        <v>1334305</v>
      </c>
      <c r="J12" s="29">
        <v>1430555</v>
      </c>
      <c r="K12" s="29">
        <v>1606533</v>
      </c>
      <c r="L12" s="29">
        <v>1666000</v>
      </c>
      <c r="M12" s="29">
        <v>1634194</v>
      </c>
    </row>
    <row r="13" spans="1:13" ht="15.75" thickTop="1">
      <c r="A13" s="1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>
      <c r="A14" s="15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ht="16.5" thickBot="1">
      <c r="A15" s="145"/>
      <c r="B15" s="152" t="s">
        <v>65</v>
      </c>
      <c r="C15" s="25"/>
      <c r="D15" s="30"/>
      <c r="E15" s="30"/>
      <c r="F15" s="30"/>
      <c r="G15" s="30"/>
      <c r="H15" s="30"/>
      <c r="I15" s="30"/>
      <c r="J15" s="30"/>
      <c r="K15" s="30"/>
      <c r="L15" s="25"/>
      <c r="M15" s="25"/>
    </row>
    <row r="16" spans="1:13">
      <c r="A16" s="199"/>
      <c r="B16" s="197">
        <v>44927</v>
      </c>
      <c r="C16" s="197">
        <v>44958</v>
      </c>
      <c r="D16" s="197">
        <v>44986</v>
      </c>
      <c r="E16" s="197">
        <v>45017</v>
      </c>
      <c r="F16" s="197">
        <v>45047</v>
      </c>
      <c r="G16" s="197">
        <v>45078</v>
      </c>
      <c r="H16" s="197">
        <v>45108</v>
      </c>
      <c r="I16" s="197">
        <v>45139</v>
      </c>
      <c r="J16" s="197">
        <v>45170</v>
      </c>
      <c r="K16" s="197">
        <v>45200</v>
      </c>
      <c r="L16" s="197">
        <v>45231</v>
      </c>
      <c r="M16" s="203">
        <v>45261</v>
      </c>
    </row>
    <row r="17" spans="1:13" ht="15.75" thickBot="1">
      <c r="A17" s="200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204"/>
    </row>
    <row r="18" spans="1:13" ht="15.75" thickTop="1">
      <c r="A18" s="15" t="s">
        <v>52</v>
      </c>
      <c r="B18" s="27">
        <v>13676</v>
      </c>
      <c r="C18" s="27">
        <v>10765</v>
      </c>
      <c r="D18" s="27">
        <v>15350</v>
      </c>
      <c r="E18" s="27">
        <v>8643</v>
      </c>
      <c r="F18" s="27">
        <v>14553</v>
      </c>
      <c r="G18" s="27">
        <v>14854</v>
      </c>
      <c r="H18" s="27">
        <v>8559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</row>
    <row r="19" spans="1:13">
      <c r="A19" s="15" t="s">
        <v>66</v>
      </c>
      <c r="B19" s="27">
        <v>477798</v>
      </c>
      <c r="C19" s="27">
        <v>256739</v>
      </c>
      <c r="D19" s="27">
        <v>2298109</v>
      </c>
      <c r="E19" s="27">
        <v>231243</v>
      </c>
      <c r="F19" s="27">
        <v>489877</v>
      </c>
      <c r="G19" s="27">
        <v>1530499</v>
      </c>
      <c r="H19" s="27">
        <v>229094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</row>
    <row r="20" spans="1:13">
      <c r="A20" s="15" t="s">
        <v>67</v>
      </c>
      <c r="B20" s="27">
        <v>101749.762113</v>
      </c>
      <c r="C20" s="27">
        <v>52989.320092000002</v>
      </c>
      <c r="D20" s="27">
        <v>400780.94886399998</v>
      </c>
      <c r="E20" s="27">
        <v>46094.701817000001</v>
      </c>
      <c r="F20" s="27">
        <v>96525.923903999996</v>
      </c>
      <c r="G20" s="27">
        <v>251397.16895200001</v>
      </c>
      <c r="H20" s="27">
        <v>39356.394756000002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</row>
    <row r="21" spans="1:13" ht="15.75" thickBot="1">
      <c r="A21" s="28" t="s">
        <v>68</v>
      </c>
      <c r="B21" s="29">
        <v>1578648</v>
      </c>
      <c r="C21" s="29">
        <v>1673203</v>
      </c>
      <c r="D21" s="29">
        <v>1166567</v>
      </c>
      <c r="E21" s="29">
        <v>1141593</v>
      </c>
      <c r="F21" s="29">
        <v>911662</v>
      </c>
      <c r="G21" s="29">
        <v>592954</v>
      </c>
      <c r="H21" s="29">
        <v>598897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</row>
    <row r="22" spans="1:13" ht="15.75" thickTop="1">
      <c r="A22" s="15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15"/>
      <c r="B23" s="27"/>
      <c r="C23" s="27"/>
      <c r="D23" s="27"/>
      <c r="E23" s="27"/>
      <c r="F23" s="27"/>
      <c r="G23" s="27"/>
      <c r="H23" s="27"/>
      <c r="I23" s="38"/>
      <c r="J23" s="27"/>
      <c r="K23" s="27"/>
      <c r="L23" s="27"/>
      <c r="M23" s="27"/>
    </row>
    <row r="24" spans="1:13" ht="16.5" thickBot="1">
      <c r="A24" s="18"/>
      <c r="B24" s="152" t="s">
        <v>69</v>
      </c>
      <c r="C24" s="25"/>
      <c r="D24" s="26"/>
      <c r="E24" s="26"/>
      <c r="F24" s="26"/>
      <c r="G24" s="26"/>
      <c r="H24" s="26"/>
      <c r="I24" s="26"/>
      <c r="J24" s="26"/>
      <c r="K24" s="26"/>
      <c r="L24" s="25"/>
      <c r="M24" s="25"/>
    </row>
    <row r="25" spans="1:13">
      <c r="A25" s="199"/>
      <c r="B25" s="197">
        <v>44562</v>
      </c>
      <c r="C25" s="197">
        <v>44593</v>
      </c>
      <c r="D25" s="197">
        <v>44621</v>
      </c>
      <c r="E25" s="197">
        <v>44652</v>
      </c>
      <c r="F25" s="197">
        <v>44682</v>
      </c>
      <c r="G25" s="197">
        <v>44713</v>
      </c>
      <c r="H25" s="197">
        <v>44743</v>
      </c>
      <c r="I25" s="197">
        <v>44774</v>
      </c>
      <c r="J25" s="197">
        <v>44805</v>
      </c>
      <c r="K25" s="197">
        <v>44835</v>
      </c>
      <c r="L25" s="197">
        <v>44866</v>
      </c>
      <c r="M25" s="203">
        <v>44896</v>
      </c>
    </row>
    <row r="26" spans="1:13" ht="15.75" thickBot="1">
      <c r="A26" s="200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204"/>
    </row>
    <row r="27" spans="1:13" ht="15.75" thickTop="1">
      <c r="A27" s="15" t="s">
        <v>52</v>
      </c>
      <c r="B27" s="27">
        <v>32</v>
      </c>
      <c r="C27" s="27">
        <v>75</v>
      </c>
      <c r="D27" s="27">
        <v>61</v>
      </c>
      <c r="E27" s="27">
        <v>28</v>
      </c>
      <c r="F27" s="27">
        <v>26</v>
      </c>
      <c r="G27" s="27">
        <v>37</v>
      </c>
      <c r="H27" s="27">
        <v>35</v>
      </c>
      <c r="I27" s="27">
        <v>42</v>
      </c>
      <c r="J27" s="27">
        <v>23</v>
      </c>
      <c r="K27" s="27">
        <v>29</v>
      </c>
      <c r="L27" s="27">
        <v>21</v>
      </c>
      <c r="M27" s="27">
        <v>12</v>
      </c>
    </row>
    <row r="28" spans="1:13">
      <c r="A28" s="15" t="s">
        <v>66</v>
      </c>
      <c r="B28" s="27">
        <v>269450</v>
      </c>
      <c r="C28" s="27">
        <v>388825</v>
      </c>
      <c r="D28" s="27">
        <v>637075</v>
      </c>
      <c r="E28" s="27">
        <v>334419</v>
      </c>
      <c r="F28" s="27">
        <v>396320</v>
      </c>
      <c r="G28" s="27">
        <v>304047</v>
      </c>
      <c r="H28" s="27">
        <v>317750</v>
      </c>
      <c r="I28" s="27">
        <v>335765</v>
      </c>
      <c r="J28" s="27">
        <v>392710</v>
      </c>
      <c r="K28" s="27">
        <v>148259</v>
      </c>
      <c r="L28" s="27">
        <v>183812</v>
      </c>
      <c r="M28" s="27">
        <v>63560</v>
      </c>
    </row>
    <row r="29" spans="1:13">
      <c r="A29" s="15" t="s">
        <v>67</v>
      </c>
      <c r="B29" s="27">
        <v>26945</v>
      </c>
      <c r="C29" s="27">
        <v>38882.5</v>
      </c>
      <c r="D29" s="27">
        <v>63707.5</v>
      </c>
      <c r="E29" s="27">
        <v>33441.9</v>
      </c>
      <c r="F29" s="27">
        <v>39632</v>
      </c>
      <c r="G29" s="27">
        <v>30404.7</v>
      </c>
      <c r="H29" s="27">
        <v>31775</v>
      </c>
      <c r="I29" s="27">
        <v>33576.5</v>
      </c>
      <c r="J29" s="27">
        <v>39271</v>
      </c>
      <c r="K29" s="27">
        <v>14825.9</v>
      </c>
      <c r="L29" s="27">
        <v>18381.2</v>
      </c>
      <c r="M29" s="27">
        <v>6356</v>
      </c>
    </row>
    <row r="30" spans="1:13" ht="15.75" thickBot="1">
      <c r="A30" s="28" t="s">
        <v>68</v>
      </c>
      <c r="B30" s="29">
        <v>6775765</v>
      </c>
      <c r="C30" s="29">
        <v>6315693</v>
      </c>
      <c r="D30" s="29">
        <v>6021163</v>
      </c>
      <c r="E30" s="29">
        <v>6046233</v>
      </c>
      <c r="F30" s="29">
        <v>6104603</v>
      </c>
      <c r="G30" s="29">
        <v>5936723</v>
      </c>
      <c r="H30" s="29">
        <v>6017003</v>
      </c>
      <c r="I30" s="29">
        <v>5872474</v>
      </c>
      <c r="J30" s="29">
        <v>5904483</v>
      </c>
      <c r="K30" s="29">
        <v>5858023</v>
      </c>
      <c r="L30" s="29">
        <v>5606435</v>
      </c>
      <c r="M30" s="29">
        <v>5554345</v>
      </c>
    </row>
    <row r="31" spans="1:13" ht="15.75" thickTop="1">
      <c r="A31" s="15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ht="16.5" thickBot="1">
      <c r="A33" s="145"/>
      <c r="B33" s="152" t="s">
        <v>69</v>
      </c>
      <c r="C33" s="25"/>
      <c r="D33" s="30"/>
      <c r="E33" s="30"/>
      <c r="F33" s="30"/>
      <c r="G33" s="30"/>
      <c r="H33" s="30"/>
      <c r="I33" s="30"/>
      <c r="J33" s="30"/>
      <c r="K33" s="30"/>
      <c r="L33" s="25"/>
      <c r="M33" s="25"/>
    </row>
    <row r="34" spans="1:13">
      <c r="A34" s="199"/>
      <c r="B34" s="197">
        <v>44927</v>
      </c>
      <c r="C34" s="197">
        <v>44958</v>
      </c>
      <c r="D34" s="197">
        <v>44986</v>
      </c>
      <c r="E34" s="197">
        <v>45017</v>
      </c>
      <c r="F34" s="197">
        <v>45047</v>
      </c>
      <c r="G34" s="197">
        <v>45078</v>
      </c>
      <c r="H34" s="197">
        <v>45108</v>
      </c>
      <c r="I34" s="197">
        <v>45139</v>
      </c>
      <c r="J34" s="197">
        <v>45170</v>
      </c>
      <c r="K34" s="197">
        <v>45200</v>
      </c>
      <c r="L34" s="197">
        <v>45231</v>
      </c>
      <c r="M34" s="203">
        <v>45261</v>
      </c>
    </row>
    <row r="35" spans="1:13" ht="15.75" thickBot="1">
      <c r="A35" s="200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204"/>
    </row>
    <row r="36" spans="1:13" ht="15.75" thickTop="1">
      <c r="A36" s="15" t="s">
        <v>52</v>
      </c>
      <c r="B36" s="27">
        <v>55</v>
      </c>
      <c r="C36" s="27">
        <v>58</v>
      </c>
      <c r="D36" s="27">
        <v>39</v>
      </c>
      <c r="E36" s="27">
        <v>42</v>
      </c>
      <c r="F36" s="27">
        <v>112</v>
      </c>
      <c r="G36" s="27">
        <v>95</v>
      </c>
      <c r="H36" s="27">
        <v>74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</row>
    <row r="37" spans="1:13">
      <c r="A37" s="15" t="s">
        <v>66</v>
      </c>
      <c r="B37" s="27">
        <v>557608</v>
      </c>
      <c r="C37" s="27">
        <v>498561</v>
      </c>
      <c r="D37" s="27">
        <v>351937</v>
      </c>
      <c r="E37" s="27">
        <v>560825</v>
      </c>
      <c r="F37" s="27">
        <v>1387110</v>
      </c>
      <c r="G37" s="27">
        <v>835500</v>
      </c>
      <c r="H37" s="27">
        <v>505396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</row>
    <row r="38" spans="1:13">
      <c r="A38" s="15" t="s">
        <v>67</v>
      </c>
      <c r="B38" s="27">
        <v>55760.800000000003</v>
      </c>
      <c r="C38" s="27">
        <v>49856.1</v>
      </c>
      <c r="D38" s="27">
        <v>35193.699999999997</v>
      </c>
      <c r="E38" s="27">
        <v>56082.5</v>
      </c>
      <c r="F38" s="27">
        <v>138711</v>
      </c>
      <c r="G38" s="27">
        <v>83550</v>
      </c>
      <c r="H38" s="27">
        <v>50539.6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</row>
    <row r="39" spans="1:13" ht="15.75" thickBot="1">
      <c r="A39" s="28" t="s">
        <v>68</v>
      </c>
      <c r="B39" s="29">
        <v>5911533</v>
      </c>
      <c r="C39" s="29">
        <v>6143018</v>
      </c>
      <c r="D39" s="29">
        <v>6085058</v>
      </c>
      <c r="E39" s="29">
        <v>6209689</v>
      </c>
      <c r="F39" s="29">
        <v>7349749</v>
      </c>
      <c r="G39" s="29">
        <v>7749679</v>
      </c>
      <c r="H39" s="29">
        <v>7759377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</row>
    <row r="40" spans="1:13" ht="15.75" thickTop="1">
      <c r="A40" s="15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16.5" thickBot="1">
      <c r="A42" s="153"/>
      <c r="B42" s="152" t="s">
        <v>70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>
      <c r="A43" s="154"/>
      <c r="B43" s="197">
        <v>44562</v>
      </c>
      <c r="C43" s="197">
        <v>44593</v>
      </c>
      <c r="D43" s="197">
        <v>44621</v>
      </c>
      <c r="E43" s="197">
        <v>44652</v>
      </c>
      <c r="F43" s="197">
        <v>44682</v>
      </c>
      <c r="G43" s="197">
        <v>44713</v>
      </c>
      <c r="H43" s="197">
        <v>44743</v>
      </c>
      <c r="I43" s="197">
        <v>44774</v>
      </c>
      <c r="J43" s="197">
        <v>44805</v>
      </c>
      <c r="K43" s="197">
        <v>44835</v>
      </c>
      <c r="L43" s="197">
        <v>44866</v>
      </c>
      <c r="M43" s="203">
        <v>44896</v>
      </c>
    </row>
    <row r="44" spans="1:13" ht="15.75" thickBot="1">
      <c r="A44" s="155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204"/>
    </row>
    <row r="45" spans="1:13" ht="15.75" thickTop="1">
      <c r="A45" s="15" t="s">
        <v>52</v>
      </c>
      <c r="B45" s="27">
        <v>74</v>
      </c>
      <c r="C45" s="27">
        <v>71</v>
      </c>
      <c r="D45" s="27">
        <v>39</v>
      </c>
      <c r="E45" s="27">
        <v>42</v>
      </c>
      <c r="F45" s="27">
        <v>32</v>
      </c>
      <c r="G45" s="27">
        <v>48</v>
      </c>
      <c r="H45" s="27">
        <v>22</v>
      </c>
      <c r="I45" s="27">
        <v>44</v>
      </c>
      <c r="J45" s="27">
        <v>26</v>
      </c>
      <c r="K45" s="27">
        <v>17</v>
      </c>
      <c r="L45" s="27">
        <v>15</v>
      </c>
      <c r="M45" s="27">
        <v>39</v>
      </c>
    </row>
    <row r="46" spans="1:13">
      <c r="A46" s="15" t="s">
        <v>66</v>
      </c>
      <c r="B46" s="27">
        <v>25798</v>
      </c>
      <c r="C46" s="27">
        <v>3716</v>
      </c>
      <c r="D46" s="27">
        <v>2058</v>
      </c>
      <c r="E46" s="27">
        <v>667</v>
      </c>
      <c r="F46" s="27">
        <v>1425</v>
      </c>
      <c r="G46" s="27">
        <v>4635</v>
      </c>
      <c r="H46" s="27">
        <v>420</v>
      </c>
      <c r="I46" s="27">
        <v>4056</v>
      </c>
      <c r="J46" s="27">
        <v>181414</v>
      </c>
      <c r="K46" s="27">
        <v>75807</v>
      </c>
      <c r="L46" s="27">
        <v>30611</v>
      </c>
      <c r="M46" s="27">
        <v>3137</v>
      </c>
    </row>
    <row r="47" spans="1:13">
      <c r="A47" s="15" t="s">
        <v>67</v>
      </c>
      <c r="B47" s="27">
        <v>290.065</v>
      </c>
      <c r="C47" s="27">
        <v>228.64</v>
      </c>
      <c r="D47" s="27">
        <v>435.54500000000002</v>
      </c>
      <c r="E47" s="27">
        <v>160.85499999999999</v>
      </c>
      <c r="F47" s="27">
        <v>289.71499999999997</v>
      </c>
      <c r="G47" s="27">
        <v>946.68</v>
      </c>
      <c r="H47" s="27">
        <v>94.28</v>
      </c>
      <c r="I47" s="27">
        <v>227.02500000000001</v>
      </c>
      <c r="J47" s="27">
        <v>460.30849999999998</v>
      </c>
      <c r="K47" s="27">
        <v>289.73</v>
      </c>
      <c r="L47" s="27">
        <v>159.595</v>
      </c>
      <c r="M47" s="27">
        <v>624.42399999999998</v>
      </c>
    </row>
    <row r="48" spans="1:13" ht="15.75" thickBot="1">
      <c r="A48" s="28" t="s">
        <v>68</v>
      </c>
      <c r="B48" s="29">
        <v>27050</v>
      </c>
      <c r="C48" s="29">
        <v>30693</v>
      </c>
      <c r="D48" s="29">
        <v>2036</v>
      </c>
      <c r="E48" s="29">
        <v>2618</v>
      </c>
      <c r="F48" s="29">
        <v>4026</v>
      </c>
      <c r="G48" s="29">
        <v>3621</v>
      </c>
      <c r="H48" s="29">
        <v>4023</v>
      </c>
      <c r="I48" s="29">
        <v>8048</v>
      </c>
      <c r="J48" s="29">
        <v>182403</v>
      </c>
      <c r="K48" s="29">
        <v>255204</v>
      </c>
      <c r="L48" s="29">
        <v>225808</v>
      </c>
      <c r="M48" s="29">
        <v>70013</v>
      </c>
    </row>
    <row r="49" spans="1:13" ht="15.75" thickTop="1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</row>
    <row r="50" spans="1:13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1:13" ht="16.5" thickBot="1">
      <c r="A51" s="156"/>
      <c r="B51" s="152" t="s">
        <v>70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>
      <c r="A52" s="154"/>
      <c r="B52" s="197">
        <v>44927</v>
      </c>
      <c r="C52" s="197">
        <v>44958</v>
      </c>
      <c r="D52" s="197">
        <v>44986</v>
      </c>
      <c r="E52" s="197">
        <v>45017</v>
      </c>
      <c r="F52" s="197">
        <v>45047</v>
      </c>
      <c r="G52" s="197">
        <v>45078</v>
      </c>
      <c r="H52" s="197">
        <v>45108</v>
      </c>
      <c r="I52" s="197">
        <v>45139</v>
      </c>
      <c r="J52" s="197">
        <v>45170</v>
      </c>
      <c r="K52" s="197">
        <v>45200</v>
      </c>
      <c r="L52" s="197">
        <v>45231</v>
      </c>
      <c r="M52" s="203">
        <v>45261</v>
      </c>
    </row>
    <row r="53" spans="1:13" ht="15.75" thickBot="1">
      <c r="A53" s="155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204"/>
    </row>
    <row r="54" spans="1:13" ht="15.75" thickTop="1">
      <c r="A54" s="15" t="s">
        <v>52</v>
      </c>
      <c r="B54" s="27">
        <v>15</v>
      </c>
      <c r="C54" s="27">
        <v>35</v>
      </c>
      <c r="D54" s="27">
        <v>84</v>
      </c>
      <c r="E54" s="27">
        <v>8</v>
      </c>
      <c r="F54" s="27">
        <v>14</v>
      </c>
      <c r="G54" s="27">
        <v>12</v>
      </c>
      <c r="H54" s="27">
        <v>8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</row>
    <row r="55" spans="1:13">
      <c r="A55" s="15" t="s">
        <v>66</v>
      </c>
      <c r="B55" s="27">
        <v>32004</v>
      </c>
      <c r="C55" s="27">
        <v>16243</v>
      </c>
      <c r="D55" s="27">
        <v>8722</v>
      </c>
      <c r="E55" s="27">
        <v>1415</v>
      </c>
      <c r="F55" s="27">
        <v>12806</v>
      </c>
      <c r="G55" s="27">
        <v>3903</v>
      </c>
      <c r="H55" s="27">
        <v>28000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</row>
    <row r="56" spans="1:13">
      <c r="A56" s="15" t="s">
        <v>67</v>
      </c>
      <c r="B56" s="27">
        <v>444.18</v>
      </c>
      <c r="C56" s="27">
        <v>425.55900000000003</v>
      </c>
      <c r="D56" s="27">
        <v>721.56500000000005</v>
      </c>
      <c r="E56" s="27">
        <v>261.42500000000001</v>
      </c>
      <c r="F56" s="27">
        <v>181.63499999999999</v>
      </c>
      <c r="G56" s="27">
        <v>271.33499999999998</v>
      </c>
      <c r="H56" s="27">
        <v>282.39999999999998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</row>
    <row r="57" spans="1:13" ht="15.75" thickBot="1">
      <c r="A57" s="28" t="s">
        <v>68</v>
      </c>
      <c r="B57" s="29">
        <v>102015</v>
      </c>
      <c r="C57" s="29">
        <v>118216</v>
      </c>
      <c r="D57" s="29">
        <v>33069</v>
      </c>
      <c r="E57" s="29">
        <v>34069</v>
      </c>
      <c r="F57" s="29">
        <v>44071</v>
      </c>
      <c r="G57" s="29">
        <v>5100</v>
      </c>
      <c r="H57" s="29">
        <v>23100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1:13" ht="15.75" thickTop="1">
      <c r="A58" s="17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</row>
    <row r="59" spans="1:13">
      <c r="A59" s="15" t="s">
        <v>71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>
      <c r="A60" s="15" t="s">
        <v>72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spans="1:1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16.5" thickBot="1">
      <c r="A62" s="18"/>
      <c r="B62" s="152" t="s">
        <v>73</v>
      </c>
      <c r="C62" s="25"/>
      <c r="D62" s="26"/>
      <c r="E62" s="26"/>
      <c r="F62" s="26"/>
      <c r="G62" s="26"/>
      <c r="H62" s="26"/>
      <c r="I62" s="26"/>
      <c r="J62" s="26"/>
      <c r="K62" s="26"/>
      <c r="L62" s="25"/>
      <c r="M62" s="25"/>
    </row>
    <row r="63" spans="1:13">
      <c r="A63" s="154"/>
      <c r="B63" s="197">
        <v>44562</v>
      </c>
      <c r="C63" s="197">
        <v>44593</v>
      </c>
      <c r="D63" s="197">
        <v>44621</v>
      </c>
      <c r="E63" s="197">
        <v>44652</v>
      </c>
      <c r="F63" s="197">
        <v>44682</v>
      </c>
      <c r="G63" s="197">
        <v>44713</v>
      </c>
      <c r="H63" s="197">
        <v>44743</v>
      </c>
      <c r="I63" s="197">
        <v>44774</v>
      </c>
      <c r="J63" s="197">
        <v>44805</v>
      </c>
      <c r="K63" s="197">
        <v>44835</v>
      </c>
      <c r="L63" s="197">
        <v>44866</v>
      </c>
      <c r="M63" s="203">
        <v>44896</v>
      </c>
    </row>
    <row r="64" spans="1:13" ht="15.75" thickBot="1">
      <c r="A64" s="155"/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204"/>
    </row>
    <row r="65" spans="1:13" ht="18.75" customHeight="1" thickTop="1" thickBot="1">
      <c r="A65" s="28" t="s">
        <v>74</v>
      </c>
      <c r="B65" s="29">
        <v>31297.512311724</v>
      </c>
      <c r="C65" s="29">
        <v>27673.618294202901</v>
      </c>
      <c r="D65" s="29">
        <v>30098.345402700001</v>
      </c>
      <c r="E65" s="29">
        <v>31728.068628050001</v>
      </c>
      <c r="F65" s="29">
        <v>32963.365275880002</v>
      </c>
      <c r="G65" s="29">
        <v>35498.667530720006</v>
      </c>
      <c r="H65" s="29">
        <v>37455.367391740001</v>
      </c>
      <c r="I65" s="29">
        <v>37325.27350879</v>
      </c>
      <c r="J65" s="29">
        <v>36278.328291210004</v>
      </c>
      <c r="K65" s="29">
        <v>36881.438795920003</v>
      </c>
      <c r="L65" s="29">
        <v>34726.54888201</v>
      </c>
      <c r="M65" s="29">
        <v>37547.86264182</v>
      </c>
    </row>
    <row r="66" spans="1:13" ht="15.75" thickTop="1">
      <c r="A66" s="15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1:13">
      <c r="A67" s="15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ht="16.5" thickBot="1">
      <c r="A68" s="145"/>
      <c r="B68" s="152" t="s">
        <v>73</v>
      </c>
      <c r="C68" s="25"/>
      <c r="D68" s="30"/>
      <c r="E68" s="30"/>
      <c r="F68" s="30"/>
      <c r="G68" s="30"/>
      <c r="H68" s="30"/>
      <c r="I68" s="30"/>
      <c r="J68" s="30"/>
      <c r="K68" s="30"/>
      <c r="L68" s="25"/>
      <c r="M68" s="25"/>
    </row>
    <row r="69" spans="1:13">
      <c r="A69" s="154"/>
      <c r="B69" s="197">
        <v>44927</v>
      </c>
      <c r="C69" s="197">
        <v>44958</v>
      </c>
      <c r="D69" s="197">
        <v>44986</v>
      </c>
      <c r="E69" s="197">
        <v>45017</v>
      </c>
      <c r="F69" s="197">
        <v>45047</v>
      </c>
      <c r="G69" s="197">
        <v>45078</v>
      </c>
      <c r="H69" s="197">
        <v>45108</v>
      </c>
      <c r="I69" s="197">
        <v>45139</v>
      </c>
      <c r="J69" s="197">
        <v>45170</v>
      </c>
      <c r="K69" s="197">
        <v>45200</v>
      </c>
      <c r="L69" s="197">
        <v>45231</v>
      </c>
      <c r="M69" s="203">
        <v>45261</v>
      </c>
    </row>
    <row r="70" spans="1:13" ht="15.75" thickBot="1">
      <c r="A70" s="155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204"/>
    </row>
    <row r="71" spans="1:13" ht="22.5" customHeight="1" thickTop="1" thickBot="1">
      <c r="A71" s="28" t="s">
        <v>74</v>
      </c>
      <c r="B71" s="29">
        <v>40243.040273840001</v>
      </c>
      <c r="C71" s="29">
        <v>38197.117545690002</v>
      </c>
      <c r="D71" s="29">
        <v>35688.728421150001</v>
      </c>
      <c r="E71" s="29">
        <v>34356.224494000002</v>
      </c>
      <c r="F71" s="29">
        <v>33896.1506212819</v>
      </c>
      <c r="G71" s="29">
        <v>32185.868398729999</v>
      </c>
      <c r="H71" s="29">
        <v>31337.873518303299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</row>
    <row r="72" spans="1:13" ht="15.75" thickTop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>
      <c r="A73" s="15" t="s">
        <v>71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3">
      <c r="A74" s="15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16.5" thickBot="1">
      <c r="A75" s="145"/>
      <c r="B75" s="152" t="s">
        <v>75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>
      <c r="A76" s="154"/>
      <c r="B76" s="197">
        <v>44562</v>
      </c>
      <c r="C76" s="197">
        <v>44593</v>
      </c>
      <c r="D76" s="197">
        <v>44621</v>
      </c>
      <c r="E76" s="197">
        <v>44652</v>
      </c>
      <c r="F76" s="197">
        <v>44682</v>
      </c>
      <c r="G76" s="197">
        <v>44713</v>
      </c>
      <c r="H76" s="197">
        <v>44743</v>
      </c>
      <c r="I76" s="197">
        <v>44774</v>
      </c>
      <c r="J76" s="197">
        <v>44805</v>
      </c>
      <c r="K76" s="197">
        <v>44835</v>
      </c>
      <c r="L76" s="197">
        <v>44866</v>
      </c>
      <c r="M76" s="203">
        <v>44896</v>
      </c>
    </row>
    <row r="77" spans="1:13" ht="15.75" thickBot="1">
      <c r="A77" s="155"/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204"/>
    </row>
    <row r="78" spans="1:13" ht="18.75" customHeight="1" thickTop="1" thickBot="1">
      <c r="A78" s="28" t="s">
        <v>68</v>
      </c>
      <c r="B78" s="29">
        <v>8063115</v>
      </c>
      <c r="C78" s="29">
        <v>8125195</v>
      </c>
      <c r="D78" s="29">
        <v>8307945</v>
      </c>
      <c r="E78" s="29">
        <v>8472395</v>
      </c>
      <c r="F78" s="29">
        <v>8831695</v>
      </c>
      <c r="G78" s="29">
        <v>9140095</v>
      </c>
      <c r="H78" s="29">
        <v>9501955</v>
      </c>
      <c r="I78" s="29">
        <v>9900065</v>
      </c>
      <c r="J78" s="29">
        <v>9815465</v>
      </c>
      <c r="K78" s="29">
        <v>9637170</v>
      </c>
      <c r="L78" s="29">
        <v>9795720</v>
      </c>
      <c r="M78" s="29">
        <v>9682570</v>
      </c>
    </row>
    <row r="79" spans="1:13" ht="15.75" thickTop="1">
      <c r="A79" s="15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>
      <c r="A80" s="15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16.5" thickBot="1">
      <c r="A81" s="145"/>
      <c r="B81" s="152" t="s">
        <v>75</v>
      </c>
      <c r="C81" s="25"/>
      <c r="D81" s="30"/>
      <c r="E81" s="30"/>
      <c r="F81" s="30"/>
      <c r="G81" s="30"/>
      <c r="H81" s="30"/>
      <c r="I81" s="30"/>
      <c r="J81" s="30"/>
      <c r="K81" s="30"/>
      <c r="L81" s="25"/>
      <c r="M81" s="25"/>
    </row>
    <row r="82" spans="1:13">
      <c r="A82" s="154"/>
      <c r="B82" s="197">
        <v>44927</v>
      </c>
      <c r="C82" s="197">
        <v>44958</v>
      </c>
      <c r="D82" s="197">
        <v>44986</v>
      </c>
      <c r="E82" s="197">
        <v>45017</v>
      </c>
      <c r="F82" s="197">
        <v>45047</v>
      </c>
      <c r="G82" s="197">
        <v>45078</v>
      </c>
      <c r="H82" s="197">
        <v>45108</v>
      </c>
      <c r="I82" s="197">
        <v>45139</v>
      </c>
      <c r="J82" s="197">
        <v>45170</v>
      </c>
      <c r="K82" s="197">
        <v>45200</v>
      </c>
      <c r="L82" s="197">
        <v>45231</v>
      </c>
      <c r="M82" s="203">
        <v>45261</v>
      </c>
    </row>
    <row r="83" spans="1:13" ht="15.75" thickBot="1">
      <c r="A83" s="155"/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204"/>
    </row>
    <row r="84" spans="1:13" ht="21.75" customHeight="1" thickTop="1" thickBot="1">
      <c r="A84" s="28" t="s">
        <v>68</v>
      </c>
      <c r="B84" s="29">
        <v>9242750</v>
      </c>
      <c r="C84" s="29">
        <v>9181925</v>
      </c>
      <c r="D84" s="29">
        <v>9460690</v>
      </c>
      <c r="E84" s="29">
        <v>9492290</v>
      </c>
      <c r="F84" s="29">
        <v>9666570</v>
      </c>
      <c r="G84" s="29">
        <v>9547920</v>
      </c>
      <c r="H84" s="29">
        <v>9382820</v>
      </c>
      <c r="I84" s="29"/>
      <c r="J84" s="29"/>
      <c r="K84" s="29"/>
      <c r="L84" s="29"/>
      <c r="M84" s="29"/>
    </row>
    <row r="85" spans="1:13" ht="15.75" thickTop="1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3">
      <c r="A86" s="15" t="s">
        <v>71</v>
      </c>
      <c r="B86" s="40"/>
      <c r="C86" s="40"/>
      <c r="D86" s="40"/>
      <c r="E86" s="40"/>
      <c r="F86" s="17"/>
      <c r="G86" s="17"/>
      <c r="H86" s="17"/>
      <c r="I86" s="17"/>
      <c r="J86" s="17"/>
      <c r="K86" s="17"/>
      <c r="L86" s="17"/>
      <c r="M86" s="17"/>
    </row>
    <row r="87" spans="1:1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</row>
    <row r="88" spans="1:1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1:1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1" spans="1:1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</row>
    <row r="92" spans="1:1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1:1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</row>
  </sheetData>
  <mergeCells count="124">
    <mergeCell ref="M7:M8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J16:J17"/>
    <mergeCell ref="K16:K17"/>
    <mergeCell ref="L16:L17"/>
    <mergeCell ref="M16:M17"/>
    <mergeCell ref="A25:A26"/>
    <mergeCell ref="B25:B26"/>
    <mergeCell ref="C25:C26"/>
    <mergeCell ref="D25:D26"/>
    <mergeCell ref="E25:E26"/>
    <mergeCell ref="F25:F26"/>
    <mergeCell ref="B43:B44"/>
    <mergeCell ref="C43:C44"/>
    <mergeCell ref="D43:D44"/>
    <mergeCell ref="E43:E44"/>
    <mergeCell ref="F43:F44"/>
    <mergeCell ref="G43:G44"/>
    <mergeCell ref="M25:M26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G25:G26"/>
    <mergeCell ref="H25:H26"/>
    <mergeCell ref="I25:I26"/>
    <mergeCell ref="J25:J26"/>
    <mergeCell ref="K25:K26"/>
    <mergeCell ref="L25:L26"/>
    <mergeCell ref="H43:H44"/>
    <mergeCell ref="I43:I44"/>
    <mergeCell ref="J43:J44"/>
    <mergeCell ref="K43:K44"/>
    <mergeCell ref="L43:L44"/>
    <mergeCell ref="M43:M44"/>
    <mergeCell ref="J34:J35"/>
    <mergeCell ref="K34:K35"/>
    <mergeCell ref="L34:L35"/>
    <mergeCell ref="M34:M35"/>
    <mergeCell ref="H52:H53"/>
    <mergeCell ref="I52:I53"/>
    <mergeCell ref="J52:J53"/>
    <mergeCell ref="K52:K53"/>
    <mergeCell ref="L52:L53"/>
    <mergeCell ref="M52:M53"/>
    <mergeCell ref="B52:B53"/>
    <mergeCell ref="C52:C53"/>
    <mergeCell ref="D52:D53"/>
    <mergeCell ref="E52:E53"/>
    <mergeCell ref="F52:F53"/>
    <mergeCell ref="G52:G53"/>
    <mergeCell ref="H63:H64"/>
    <mergeCell ref="I63:I64"/>
    <mergeCell ref="J63:J64"/>
    <mergeCell ref="K63:K64"/>
    <mergeCell ref="L63:L64"/>
    <mergeCell ref="M63:M64"/>
    <mergeCell ref="B63:B64"/>
    <mergeCell ref="C63:C64"/>
    <mergeCell ref="D63:D64"/>
    <mergeCell ref="E63:E64"/>
    <mergeCell ref="F63:F64"/>
    <mergeCell ref="G63:G64"/>
    <mergeCell ref="H69:H70"/>
    <mergeCell ref="I69:I70"/>
    <mergeCell ref="J69:J70"/>
    <mergeCell ref="K69:K70"/>
    <mergeCell ref="L69:L70"/>
    <mergeCell ref="M69:M70"/>
    <mergeCell ref="B69:B70"/>
    <mergeCell ref="C69:C70"/>
    <mergeCell ref="D69:D70"/>
    <mergeCell ref="E69:E70"/>
    <mergeCell ref="F69:F70"/>
    <mergeCell ref="G69:G70"/>
    <mergeCell ref="H76:H77"/>
    <mergeCell ref="I76:I77"/>
    <mergeCell ref="J76:J77"/>
    <mergeCell ref="K76:K77"/>
    <mergeCell ref="L76:L77"/>
    <mergeCell ref="M76:M77"/>
    <mergeCell ref="B76:B77"/>
    <mergeCell ref="C76:C77"/>
    <mergeCell ref="D76:D77"/>
    <mergeCell ref="E76:E77"/>
    <mergeCell ref="F76:F77"/>
    <mergeCell ref="G76:G77"/>
    <mergeCell ref="H82:H83"/>
    <mergeCell ref="I82:I83"/>
    <mergeCell ref="J82:J83"/>
    <mergeCell ref="K82:K83"/>
    <mergeCell ref="L82:L83"/>
    <mergeCell ref="M82:M83"/>
    <mergeCell ref="B82:B83"/>
    <mergeCell ref="C82:C83"/>
    <mergeCell ref="D82:D83"/>
    <mergeCell ref="E82:E83"/>
    <mergeCell ref="F82:F83"/>
    <mergeCell ref="G82:G8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A85B5-13FF-48C5-8774-D685A4C0C666}">
  <dimension ref="A1:BQ93"/>
  <sheetViews>
    <sheetView showGridLines="0" zoomScale="85" zoomScaleNormal="85" workbookViewId="0"/>
  </sheetViews>
  <sheetFormatPr baseColWidth="10" defaultColWidth="11.42578125" defaultRowHeight="15"/>
  <cols>
    <col min="6" max="6" width="11.5703125" customWidth="1"/>
    <col min="7" max="7" width="10.42578125" customWidth="1"/>
    <col min="8" max="8" width="10.5703125" customWidth="1"/>
    <col min="9" max="9" width="10.140625" customWidth="1"/>
    <col min="11" max="11" width="9.28515625" customWidth="1"/>
    <col min="12" max="12" width="11.5703125" customWidth="1"/>
    <col min="13" max="13" width="10.140625" customWidth="1"/>
    <col min="16" max="16" width="10.140625" customWidth="1"/>
    <col min="17" max="17" width="9.5703125" customWidth="1"/>
    <col min="20" max="20" width="10.7109375" customWidth="1"/>
    <col min="21" max="21" width="10.42578125" customWidth="1"/>
    <col min="22" max="22" width="11.7109375" customWidth="1"/>
    <col min="24" max="24" width="10" customWidth="1"/>
    <col min="25" max="25" width="11.28515625" customWidth="1"/>
    <col min="64" max="64" width="12.7109375" customWidth="1"/>
  </cols>
  <sheetData>
    <row r="1" spans="1:69" ht="19.5">
      <c r="A1" s="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7"/>
      <c r="O1" s="6" t="s">
        <v>0</v>
      </c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17"/>
      <c r="AC1" s="6" t="s">
        <v>0</v>
      </c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17"/>
      <c r="AQ1" s="6" t="s">
        <v>0</v>
      </c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E1" s="6" t="s">
        <v>0</v>
      </c>
      <c r="BF1" s="36"/>
      <c r="BG1" s="36"/>
      <c r="BH1" s="36"/>
      <c r="BI1" s="36"/>
      <c r="BJ1" s="36"/>
      <c r="BK1" s="36"/>
      <c r="BL1" s="36"/>
      <c r="BM1" s="36"/>
      <c r="BN1" s="17"/>
      <c r="BO1" s="17"/>
      <c r="BP1" s="17"/>
      <c r="BQ1" s="17"/>
    </row>
    <row r="2" spans="1:69" ht="19.5">
      <c r="A2" s="6" t="str">
        <f>'Cash Equities Summary'!A2</f>
        <v>JULY OPERATIONAL HIGHLIGHTS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17"/>
      <c r="O2" s="6" t="str">
        <f>+A2</f>
        <v>JULY OPERATIONAL HIGHLIGHTS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17"/>
      <c r="AC2" s="6" t="str">
        <f>+O2</f>
        <v>JULY OPERATIONAL HIGHLIGHTS</v>
      </c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17"/>
      <c r="AQ2" s="6" t="str">
        <f>+AC2</f>
        <v>JULY OPERATIONAL HIGHLIGHTS</v>
      </c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E2" s="6" t="str">
        <f>+AQ2</f>
        <v>JULY OPERATIONAL HIGHLIGHTS</v>
      </c>
      <c r="BF2" s="36"/>
      <c r="BG2" s="36"/>
      <c r="BH2" s="36"/>
      <c r="BI2" s="36"/>
      <c r="BJ2" s="36"/>
      <c r="BK2" s="36"/>
      <c r="BL2" s="36"/>
      <c r="BM2" s="36"/>
      <c r="BN2" s="17"/>
      <c r="BO2" s="17"/>
      <c r="BP2" s="17"/>
      <c r="BQ2" s="17"/>
    </row>
    <row r="3" spans="1:69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</row>
    <row r="4" spans="1:69" ht="18">
      <c r="A4" s="23" t="s">
        <v>64</v>
      </c>
      <c r="B4" s="23"/>
      <c r="C4" s="23"/>
      <c r="D4" s="23"/>
      <c r="E4" s="23"/>
      <c r="F4" s="41"/>
      <c r="G4" s="37"/>
      <c r="H4" s="37"/>
      <c r="I4" s="37"/>
      <c r="J4" s="37"/>
      <c r="K4" s="37"/>
      <c r="L4" s="37"/>
      <c r="M4" s="37"/>
      <c r="N4" s="17"/>
      <c r="O4" s="23" t="s">
        <v>64</v>
      </c>
      <c r="P4" s="23"/>
      <c r="Q4" s="23"/>
      <c r="R4" s="23"/>
      <c r="S4" s="23"/>
      <c r="T4" s="41"/>
      <c r="U4" s="37"/>
      <c r="V4" s="37"/>
      <c r="W4" s="37"/>
      <c r="X4" s="37"/>
      <c r="Y4" s="37"/>
      <c r="Z4" s="37"/>
      <c r="AA4" s="37"/>
      <c r="AB4" s="17"/>
      <c r="AC4" s="23" t="s">
        <v>64</v>
      </c>
      <c r="AD4" s="23"/>
      <c r="AE4" s="23"/>
      <c r="AF4" s="23"/>
      <c r="AG4" s="23"/>
      <c r="AH4" s="23"/>
      <c r="AI4" s="37"/>
      <c r="AJ4" s="37"/>
      <c r="AK4" s="37"/>
      <c r="AL4" s="37"/>
      <c r="AM4" s="37"/>
      <c r="AN4" s="37"/>
      <c r="AO4" s="37"/>
      <c r="AP4" s="17"/>
      <c r="AQ4" s="23" t="s">
        <v>64</v>
      </c>
      <c r="AR4" s="23"/>
      <c r="AS4" s="23"/>
      <c r="AT4" s="23"/>
      <c r="AU4" s="23"/>
      <c r="AV4" s="37"/>
      <c r="AW4" s="37"/>
      <c r="AX4" s="37"/>
      <c r="AY4" s="37"/>
      <c r="AZ4" s="37"/>
      <c r="BA4" s="37"/>
      <c r="BB4" s="37"/>
      <c r="BC4" s="17"/>
    </row>
    <row r="5" spans="1:69" ht="15.75" thickBo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42"/>
      <c r="Y5" s="17"/>
      <c r="Z5" s="17"/>
      <c r="AA5" s="17"/>
      <c r="AB5" s="17"/>
      <c r="AC5" s="17"/>
      <c r="AD5" s="42"/>
      <c r="AE5" s="17"/>
      <c r="AF5" s="17"/>
      <c r="AG5" s="17"/>
      <c r="AH5" s="42"/>
      <c r="AI5" s="17"/>
      <c r="AJ5" s="17"/>
      <c r="AK5" s="17"/>
      <c r="AL5" s="42"/>
      <c r="AM5" s="19"/>
      <c r="AN5" s="19"/>
      <c r="AO5" s="19"/>
      <c r="AP5" s="17"/>
      <c r="AQ5" s="17"/>
      <c r="AR5" s="17"/>
      <c r="AS5" s="17"/>
      <c r="AT5" s="17"/>
      <c r="AU5" s="17"/>
      <c r="AV5" s="42"/>
      <c r="AW5" s="17"/>
      <c r="AX5" s="17"/>
      <c r="AY5" s="17"/>
      <c r="AZ5" s="42"/>
      <c r="BA5" s="19"/>
      <c r="BB5" s="19"/>
      <c r="BC5" s="17"/>
      <c r="BE5" s="17"/>
      <c r="BF5" s="17"/>
      <c r="BG5" s="17"/>
      <c r="BH5" s="17"/>
      <c r="BI5" s="17"/>
      <c r="BJ5" s="17"/>
      <c r="BK5" s="17"/>
      <c r="BL5" s="17"/>
      <c r="BM5" s="17"/>
    </row>
    <row r="6" spans="1:69" ht="15.75" thickBot="1">
      <c r="A6" s="43"/>
      <c r="B6" s="205" t="s">
        <v>76</v>
      </c>
      <c r="C6" s="206"/>
      <c r="D6" s="206"/>
      <c r="E6" s="207"/>
      <c r="F6" s="205" t="s">
        <v>77</v>
      </c>
      <c r="G6" s="206"/>
      <c r="H6" s="206"/>
      <c r="I6" s="207"/>
      <c r="J6" s="205" t="s">
        <v>78</v>
      </c>
      <c r="K6" s="206"/>
      <c r="L6" s="206"/>
      <c r="M6" s="207"/>
      <c r="N6" s="15"/>
      <c r="O6" s="43"/>
      <c r="P6" s="205" t="s">
        <v>79</v>
      </c>
      <c r="Q6" s="206"/>
      <c r="R6" s="206"/>
      <c r="S6" s="207"/>
      <c r="T6" s="205" t="s">
        <v>80</v>
      </c>
      <c r="U6" s="206"/>
      <c r="V6" s="206"/>
      <c r="W6" s="207"/>
      <c r="X6" s="205" t="s">
        <v>81</v>
      </c>
      <c r="Y6" s="206"/>
      <c r="Z6" s="206"/>
      <c r="AA6" s="207"/>
      <c r="AB6" s="15"/>
      <c r="AC6" s="43"/>
      <c r="AD6" s="205" t="s">
        <v>82</v>
      </c>
      <c r="AE6" s="206"/>
      <c r="AF6" s="206"/>
      <c r="AG6" s="207"/>
      <c r="AH6" s="205" t="s">
        <v>83</v>
      </c>
      <c r="AI6" s="206"/>
      <c r="AJ6" s="206"/>
      <c r="AK6" s="207"/>
      <c r="AL6" s="205" t="s">
        <v>84</v>
      </c>
      <c r="AM6" s="206"/>
      <c r="AN6" s="206"/>
      <c r="AO6" s="207"/>
      <c r="AP6" s="15"/>
      <c r="AQ6" s="43"/>
      <c r="AR6" s="205" t="s">
        <v>85</v>
      </c>
      <c r="AS6" s="206"/>
      <c r="AT6" s="206"/>
      <c r="AU6" s="207"/>
      <c r="AV6" s="205" t="s">
        <v>86</v>
      </c>
      <c r="AW6" s="206"/>
      <c r="AX6" s="206"/>
      <c r="AY6" s="207"/>
      <c r="AZ6" s="205" t="s">
        <v>87</v>
      </c>
      <c r="BA6" s="206"/>
      <c r="BB6" s="206"/>
      <c r="BC6" s="207"/>
      <c r="BE6" s="43"/>
      <c r="BF6" s="205" t="s">
        <v>88</v>
      </c>
      <c r="BG6" s="206"/>
      <c r="BH6" s="206"/>
      <c r="BI6" s="207"/>
      <c r="BJ6" s="205" t="s">
        <v>89</v>
      </c>
      <c r="BK6" s="206"/>
      <c r="BL6" s="206"/>
      <c r="BM6" s="207"/>
    </row>
    <row r="7" spans="1:69" ht="25.5">
      <c r="A7" s="44"/>
      <c r="B7" s="208" t="s">
        <v>90</v>
      </c>
      <c r="C7" s="210" t="s">
        <v>91</v>
      </c>
      <c r="D7" s="212" t="s">
        <v>92</v>
      </c>
      <c r="E7" s="214" t="s">
        <v>93</v>
      </c>
      <c r="F7" s="208" t="s">
        <v>90</v>
      </c>
      <c r="G7" s="210" t="s">
        <v>91</v>
      </c>
      <c r="H7" s="212" t="s">
        <v>92</v>
      </c>
      <c r="I7" s="214" t="s">
        <v>93</v>
      </c>
      <c r="J7" s="208" t="s">
        <v>90</v>
      </c>
      <c r="K7" s="210" t="s">
        <v>91</v>
      </c>
      <c r="L7" s="212" t="s">
        <v>92</v>
      </c>
      <c r="M7" s="214" t="s">
        <v>93</v>
      </c>
      <c r="N7" s="45"/>
      <c r="O7" s="44"/>
      <c r="P7" s="208" t="s">
        <v>90</v>
      </c>
      <c r="Q7" s="210" t="s">
        <v>91</v>
      </c>
      <c r="R7" s="212" t="s">
        <v>92</v>
      </c>
      <c r="S7" s="214" t="s">
        <v>93</v>
      </c>
      <c r="T7" s="208" t="s">
        <v>90</v>
      </c>
      <c r="U7" s="210" t="s">
        <v>91</v>
      </c>
      <c r="V7" s="212" t="s">
        <v>92</v>
      </c>
      <c r="W7" s="214" t="s">
        <v>93</v>
      </c>
      <c r="X7" s="208" t="s">
        <v>90</v>
      </c>
      <c r="Y7" s="210" t="s">
        <v>91</v>
      </c>
      <c r="Z7" s="212" t="s">
        <v>92</v>
      </c>
      <c r="AA7" s="214" t="s">
        <v>93</v>
      </c>
      <c r="AB7" s="46"/>
      <c r="AC7" s="44"/>
      <c r="AD7" s="208" t="s">
        <v>90</v>
      </c>
      <c r="AE7" s="210" t="s">
        <v>91</v>
      </c>
      <c r="AF7" s="212" t="s">
        <v>92</v>
      </c>
      <c r="AG7" s="214" t="s">
        <v>93</v>
      </c>
      <c r="AH7" s="208" t="s">
        <v>90</v>
      </c>
      <c r="AI7" s="210" t="s">
        <v>91</v>
      </c>
      <c r="AJ7" s="212" t="s">
        <v>92</v>
      </c>
      <c r="AK7" s="214" t="s">
        <v>93</v>
      </c>
      <c r="AL7" s="208" t="s">
        <v>90</v>
      </c>
      <c r="AM7" s="210" t="s">
        <v>91</v>
      </c>
      <c r="AN7" s="212" t="s">
        <v>92</v>
      </c>
      <c r="AO7" s="214" t="s">
        <v>93</v>
      </c>
      <c r="AP7" s="15"/>
      <c r="AQ7" s="44"/>
      <c r="AR7" s="208" t="s">
        <v>90</v>
      </c>
      <c r="AS7" s="210" t="s">
        <v>91</v>
      </c>
      <c r="AT7" s="212" t="s">
        <v>92</v>
      </c>
      <c r="AU7" s="214" t="s">
        <v>93</v>
      </c>
      <c r="AV7" s="208" t="s">
        <v>90</v>
      </c>
      <c r="AW7" s="210" t="s">
        <v>91</v>
      </c>
      <c r="AX7" s="212" t="s">
        <v>92</v>
      </c>
      <c r="AY7" s="214" t="s">
        <v>93</v>
      </c>
      <c r="AZ7" s="208" t="s">
        <v>90</v>
      </c>
      <c r="BA7" s="210" t="s">
        <v>91</v>
      </c>
      <c r="BB7" s="212" t="s">
        <v>92</v>
      </c>
      <c r="BC7" s="214" t="s">
        <v>93</v>
      </c>
      <c r="BE7" s="44"/>
      <c r="BF7" s="47" t="s">
        <v>90</v>
      </c>
      <c r="BG7" s="48" t="s">
        <v>91</v>
      </c>
      <c r="BH7" s="49" t="s">
        <v>92</v>
      </c>
      <c r="BI7" s="50" t="s">
        <v>93</v>
      </c>
      <c r="BJ7" s="47" t="s">
        <v>90</v>
      </c>
      <c r="BK7" s="48" t="s">
        <v>91</v>
      </c>
      <c r="BL7" s="49" t="s">
        <v>92</v>
      </c>
      <c r="BM7" s="50" t="s">
        <v>93</v>
      </c>
    </row>
    <row r="8" spans="1:69" ht="15.75" customHeight="1" thickBot="1">
      <c r="A8" s="51"/>
      <c r="B8" s="209"/>
      <c r="C8" s="211"/>
      <c r="D8" s="213"/>
      <c r="E8" s="215"/>
      <c r="F8" s="209"/>
      <c r="G8" s="211"/>
      <c r="H8" s="213"/>
      <c r="I8" s="215"/>
      <c r="J8" s="209"/>
      <c r="K8" s="211"/>
      <c r="L8" s="213"/>
      <c r="M8" s="215"/>
      <c r="N8" s="34"/>
      <c r="O8" s="51"/>
      <c r="P8" s="209"/>
      <c r="Q8" s="211"/>
      <c r="R8" s="213"/>
      <c r="S8" s="215"/>
      <c r="T8" s="209"/>
      <c r="U8" s="211"/>
      <c r="V8" s="213"/>
      <c r="W8" s="215"/>
      <c r="X8" s="209"/>
      <c r="Y8" s="211"/>
      <c r="Z8" s="213"/>
      <c r="AA8" s="215"/>
      <c r="AB8" s="18"/>
      <c r="AC8" s="51"/>
      <c r="AD8" s="209"/>
      <c r="AE8" s="211"/>
      <c r="AF8" s="213"/>
      <c r="AG8" s="215"/>
      <c r="AH8" s="209"/>
      <c r="AI8" s="211"/>
      <c r="AJ8" s="213"/>
      <c r="AK8" s="215"/>
      <c r="AL8" s="209"/>
      <c r="AM8" s="211"/>
      <c r="AN8" s="213"/>
      <c r="AO8" s="215"/>
      <c r="AP8" s="18"/>
      <c r="AQ8" s="51"/>
      <c r="AR8" s="209"/>
      <c r="AS8" s="211"/>
      <c r="AT8" s="213"/>
      <c r="AU8" s="215"/>
      <c r="AV8" s="209"/>
      <c r="AW8" s="211"/>
      <c r="AX8" s="213"/>
      <c r="AY8" s="215"/>
      <c r="AZ8" s="209"/>
      <c r="BA8" s="211"/>
      <c r="BB8" s="213"/>
      <c r="BC8" s="215"/>
      <c r="BE8" s="51"/>
      <c r="BF8" s="52"/>
      <c r="BG8" s="53"/>
      <c r="BH8" s="54"/>
      <c r="BI8" s="55"/>
      <c r="BJ8" s="52"/>
      <c r="BK8" s="53"/>
      <c r="BL8" s="54"/>
      <c r="BM8" s="55"/>
    </row>
    <row r="9" spans="1:69">
      <c r="A9" s="56">
        <v>44562</v>
      </c>
      <c r="B9" s="57">
        <v>481</v>
      </c>
      <c r="C9" s="58">
        <v>251280</v>
      </c>
      <c r="D9" s="59">
        <v>52479.231667</v>
      </c>
      <c r="E9" s="60">
        <v>912740</v>
      </c>
      <c r="F9" s="57">
        <v>3</v>
      </c>
      <c r="G9" s="58">
        <v>250</v>
      </c>
      <c r="H9" s="59">
        <v>59.381999999999998</v>
      </c>
      <c r="I9" s="60">
        <v>100</v>
      </c>
      <c r="J9" s="57">
        <v>9672</v>
      </c>
      <c r="K9" s="58">
        <v>15216</v>
      </c>
      <c r="L9" s="59">
        <v>7997.8033699999996</v>
      </c>
      <c r="M9" s="60">
        <v>12087</v>
      </c>
      <c r="N9" s="15"/>
      <c r="O9" s="61">
        <v>44562</v>
      </c>
      <c r="P9" s="62">
        <v>0</v>
      </c>
      <c r="Q9" s="63">
        <v>0</v>
      </c>
      <c r="R9" s="64">
        <v>0</v>
      </c>
      <c r="S9" s="65">
        <v>0</v>
      </c>
      <c r="T9" s="62">
        <v>0</v>
      </c>
      <c r="U9" s="63">
        <v>0</v>
      </c>
      <c r="V9" s="64">
        <v>0</v>
      </c>
      <c r="W9" s="65">
        <v>0</v>
      </c>
      <c r="X9" s="62">
        <v>0</v>
      </c>
      <c r="Y9" s="63">
        <v>0</v>
      </c>
      <c r="Z9" s="64">
        <v>0</v>
      </c>
      <c r="AA9" s="65">
        <v>0</v>
      </c>
      <c r="AB9" s="18"/>
      <c r="AC9" s="61">
        <v>44562</v>
      </c>
      <c r="AD9" s="62">
        <v>0</v>
      </c>
      <c r="AE9" s="63">
        <v>0</v>
      </c>
      <c r="AF9" s="64">
        <v>0</v>
      </c>
      <c r="AG9" s="65">
        <v>0</v>
      </c>
      <c r="AH9" s="62">
        <v>0</v>
      </c>
      <c r="AI9" s="63">
        <v>0</v>
      </c>
      <c r="AJ9" s="64">
        <v>0</v>
      </c>
      <c r="AK9" s="65">
        <v>0</v>
      </c>
      <c r="AL9" s="62">
        <v>54</v>
      </c>
      <c r="AM9" s="63">
        <v>74</v>
      </c>
      <c r="AN9" s="64">
        <v>7.8867200000000004</v>
      </c>
      <c r="AO9" s="65">
        <v>7</v>
      </c>
      <c r="AP9" s="18"/>
      <c r="AQ9" s="61">
        <v>44562</v>
      </c>
      <c r="AR9" s="62">
        <v>0</v>
      </c>
      <c r="AS9" s="63">
        <v>0</v>
      </c>
      <c r="AT9" s="64">
        <v>0</v>
      </c>
      <c r="AU9" s="65">
        <v>0</v>
      </c>
      <c r="AV9" s="62">
        <v>0</v>
      </c>
      <c r="AW9" s="63">
        <v>0</v>
      </c>
      <c r="AX9" s="64">
        <v>0</v>
      </c>
      <c r="AY9" s="65">
        <v>5000</v>
      </c>
      <c r="AZ9" s="62">
        <v>0</v>
      </c>
      <c r="BA9" s="63">
        <v>0</v>
      </c>
      <c r="BB9" s="64">
        <v>0</v>
      </c>
      <c r="BC9" s="65">
        <v>0</v>
      </c>
      <c r="BE9" s="61">
        <v>44562</v>
      </c>
      <c r="BF9" s="66">
        <v>0</v>
      </c>
      <c r="BG9" s="67">
        <v>0</v>
      </c>
      <c r="BH9" s="68">
        <v>0</v>
      </c>
      <c r="BI9" s="69">
        <v>0</v>
      </c>
      <c r="BJ9" s="66">
        <v>0</v>
      </c>
      <c r="BK9" s="67">
        <v>0</v>
      </c>
      <c r="BL9" s="68">
        <v>0</v>
      </c>
      <c r="BM9" s="69">
        <v>0</v>
      </c>
    </row>
    <row r="10" spans="1:69">
      <c r="A10" s="56">
        <v>44593</v>
      </c>
      <c r="B10" s="57">
        <v>259</v>
      </c>
      <c r="C10" s="58">
        <v>971202</v>
      </c>
      <c r="D10" s="59">
        <v>201110.89007600001</v>
      </c>
      <c r="E10" s="60">
        <v>894863</v>
      </c>
      <c r="F10" s="57">
        <v>0</v>
      </c>
      <c r="G10" s="58">
        <v>0</v>
      </c>
      <c r="H10" s="59">
        <v>0</v>
      </c>
      <c r="I10" s="60">
        <v>100</v>
      </c>
      <c r="J10" s="57">
        <v>10512</v>
      </c>
      <c r="K10" s="58">
        <v>17014</v>
      </c>
      <c r="L10" s="59">
        <v>8891.0321700000004</v>
      </c>
      <c r="M10" s="60">
        <v>12748</v>
      </c>
      <c r="N10" s="17"/>
      <c r="O10" s="61">
        <v>44593</v>
      </c>
      <c r="P10" s="62">
        <v>0</v>
      </c>
      <c r="Q10" s="63">
        <v>0</v>
      </c>
      <c r="R10" s="64">
        <v>0</v>
      </c>
      <c r="S10" s="65">
        <v>0</v>
      </c>
      <c r="T10" s="62">
        <v>0</v>
      </c>
      <c r="U10" s="63">
        <v>0</v>
      </c>
      <c r="V10" s="64">
        <v>0</v>
      </c>
      <c r="W10" s="65">
        <v>0</v>
      </c>
      <c r="X10" s="62">
        <v>0</v>
      </c>
      <c r="Y10" s="63">
        <v>0</v>
      </c>
      <c r="Z10" s="64">
        <v>0</v>
      </c>
      <c r="AA10" s="65">
        <v>0</v>
      </c>
      <c r="AB10" s="17"/>
      <c r="AC10" s="61">
        <v>44593</v>
      </c>
      <c r="AD10" s="62">
        <v>0</v>
      </c>
      <c r="AE10" s="63">
        <v>0</v>
      </c>
      <c r="AF10" s="64">
        <v>0</v>
      </c>
      <c r="AG10" s="65">
        <v>0</v>
      </c>
      <c r="AH10" s="62">
        <v>0</v>
      </c>
      <c r="AI10" s="63">
        <v>0</v>
      </c>
      <c r="AJ10" s="64">
        <v>0</v>
      </c>
      <c r="AK10" s="65">
        <v>0</v>
      </c>
      <c r="AL10" s="62">
        <v>122</v>
      </c>
      <c r="AM10" s="63">
        <v>160</v>
      </c>
      <c r="AN10" s="64">
        <v>16.889420000000001</v>
      </c>
      <c r="AO10" s="65">
        <v>7</v>
      </c>
      <c r="AP10" s="17"/>
      <c r="AQ10" s="61">
        <v>44593</v>
      </c>
      <c r="AR10" s="62">
        <v>0</v>
      </c>
      <c r="AS10" s="63">
        <v>0</v>
      </c>
      <c r="AT10" s="64">
        <v>0</v>
      </c>
      <c r="AU10" s="65">
        <v>0</v>
      </c>
      <c r="AV10" s="62">
        <v>4</v>
      </c>
      <c r="AW10" s="63">
        <v>800</v>
      </c>
      <c r="AX10" s="64">
        <v>86.637500000000003</v>
      </c>
      <c r="AY10" s="65">
        <v>5200</v>
      </c>
      <c r="AZ10" s="62">
        <v>0</v>
      </c>
      <c r="BA10" s="63">
        <v>0</v>
      </c>
      <c r="BB10" s="64">
        <v>0</v>
      </c>
      <c r="BC10" s="65">
        <v>0</v>
      </c>
      <c r="BE10" s="61">
        <v>44593</v>
      </c>
      <c r="BF10" s="57">
        <v>0</v>
      </c>
      <c r="BG10" s="58">
        <v>0</v>
      </c>
      <c r="BH10" s="59">
        <v>0</v>
      </c>
      <c r="BI10" s="60">
        <v>0</v>
      </c>
      <c r="BJ10" s="57">
        <v>0</v>
      </c>
      <c r="BK10" s="58">
        <v>0</v>
      </c>
      <c r="BL10" s="59">
        <v>0</v>
      </c>
      <c r="BM10" s="60">
        <v>0</v>
      </c>
    </row>
    <row r="11" spans="1:69">
      <c r="A11" s="56">
        <v>44621</v>
      </c>
      <c r="B11" s="57">
        <v>463</v>
      </c>
      <c r="C11" s="58">
        <v>621299</v>
      </c>
      <c r="D11" s="59">
        <v>132248.464374</v>
      </c>
      <c r="E11" s="60">
        <v>754915</v>
      </c>
      <c r="F11" s="57">
        <v>0</v>
      </c>
      <c r="G11" s="58">
        <v>0</v>
      </c>
      <c r="H11" s="59">
        <v>0</v>
      </c>
      <c r="I11" s="60">
        <v>100</v>
      </c>
      <c r="J11" s="57">
        <v>19268</v>
      </c>
      <c r="K11" s="58">
        <v>62493</v>
      </c>
      <c r="L11" s="59">
        <v>33573.392549999997</v>
      </c>
      <c r="M11" s="60">
        <v>12421</v>
      </c>
      <c r="N11" s="17"/>
      <c r="O11" s="61">
        <v>44621</v>
      </c>
      <c r="P11" s="62">
        <v>0</v>
      </c>
      <c r="Q11" s="63">
        <v>0</v>
      </c>
      <c r="R11" s="64">
        <v>0</v>
      </c>
      <c r="S11" s="65">
        <v>0</v>
      </c>
      <c r="T11" s="62">
        <v>0</v>
      </c>
      <c r="U11" s="63">
        <v>0</v>
      </c>
      <c r="V11" s="64">
        <v>0</v>
      </c>
      <c r="W11" s="65">
        <v>0</v>
      </c>
      <c r="X11" s="62">
        <v>0</v>
      </c>
      <c r="Y11" s="63">
        <v>0</v>
      </c>
      <c r="Z11" s="64">
        <v>0</v>
      </c>
      <c r="AA11" s="65">
        <v>0</v>
      </c>
      <c r="AB11" s="17"/>
      <c r="AC11" s="61">
        <v>44621</v>
      </c>
      <c r="AD11" s="62">
        <v>0</v>
      </c>
      <c r="AE11" s="63">
        <v>0</v>
      </c>
      <c r="AF11" s="64">
        <v>0</v>
      </c>
      <c r="AG11" s="65">
        <v>0</v>
      </c>
      <c r="AH11" s="62">
        <v>0</v>
      </c>
      <c r="AI11" s="63">
        <v>0</v>
      </c>
      <c r="AJ11" s="64">
        <v>0</v>
      </c>
      <c r="AK11" s="65">
        <v>0</v>
      </c>
      <c r="AL11" s="62">
        <v>83</v>
      </c>
      <c r="AM11" s="63">
        <v>134</v>
      </c>
      <c r="AN11" s="64">
        <v>14.347020000000001</v>
      </c>
      <c r="AO11" s="65">
        <v>11</v>
      </c>
      <c r="AP11" s="17"/>
      <c r="AQ11" s="61">
        <v>44621</v>
      </c>
      <c r="AR11" s="62">
        <v>0</v>
      </c>
      <c r="AS11" s="63">
        <v>0</v>
      </c>
      <c r="AT11" s="64">
        <v>0</v>
      </c>
      <c r="AU11" s="65">
        <v>0</v>
      </c>
      <c r="AV11" s="62">
        <v>6</v>
      </c>
      <c r="AW11" s="63">
        <v>10100</v>
      </c>
      <c r="AX11" s="64">
        <v>1063.4775</v>
      </c>
      <c r="AY11" s="65">
        <v>4000</v>
      </c>
      <c r="AZ11" s="62">
        <v>0</v>
      </c>
      <c r="BA11" s="63">
        <v>0</v>
      </c>
      <c r="BB11" s="64">
        <v>0</v>
      </c>
      <c r="BC11" s="65">
        <v>0</v>
      </c>
      <c r="BE11" s="61">
        <v>44621</v>
      </c>
      <c r="BF11" s="57">
        <v>0</v>
      </c>
      <c r="BG11" s="58">
        <v>0</v>
      </c>
      <c r="BH11" s="59">
        <v>0</v>
      </c>
      <c r="BI11" s="60">
        <v>0</v>
      </c>
      <c r="BJ11" s="57">
        <v>0</v>
      </c>
      <c r="BK11" s="58">
        <v>0</v>
      </c>
      <c r="BL11" s="59">
        <v>0</v>
      </c>
      <c r="BM11" s="60">
        <v>0</v>
      </c>
    </row>
    <row r="12" spans="1:69">
      <c r="A12" s="56">
        <v>44652</v>
      </c>
      <c r="B12" s="57">
        <v>308</v>
      </c>
      <c r="C12" s="58">
        <v>162294</v>
      </c>
      <c r="D12" s="59">
        <v>33417.597272999999</v>
      </c>
      <c r="E12" s="60">
        <v>846588</v>
      </c>
      <c r="F12" s="57">
        <v>0</v>
      </c>
      <c r="G12" s="58">
        <v>0</v>
      </c>
      <c r="H12" s="59">
        <v>0</v>
      </c>
      <c r="I12" s="60">
        <v>100</v>
      </c>
      <c r="J12" s="57">
        <v>8940</v>
      </c>
      <c r="K12" s="58">
        <v>15176</v>
      </c>
      <c r="L12" s="59">
        <v>8255.6665200000007</v>
      </c>
      <c r="M12" s="60">
        <v>12578</v>
      </c>
      <c r="N12" s="17"/>
      <c r="O12" s="61">
        <v>44652</v>
      </c>
      <c r="P12" s="62">
        <v>0</v>
      </c>
      <c r="Q12" s="63">
        <v>0</v>
      </c>
      <c r="R12" s="64">
        <v>0</v>
      </c>
      <c r="S12" s="65">
        <v>0</v>
      </c>
      <c r="T12" s="62">
        <v>0</v>
      </c>
      <c r="U12" s="63">
        <v>0</v>
      </c>
      <c r="V12" s="64">
        <v>0</v>
      </c>
      <c r="W12" s="65">
        <v>0</v>
      </c>
      <c r="X12" s="62">
        <v>0</v>
      </c>
      <c r="Y12" s="63">
        <v>0</v>
      </c>
      <c r="Z12" s="64">
        <v>0</v>
      </c>
      <c r="AA12" s="65">
        <v>0</v>
      </c>
      <c r="AB12" s="17"/>
      <c r="AC12" s="61">
        <v>44652</v>
      </c>
      <c r="AD12" s="62">
        <v>0</v>
      </c>
      <c r="AE12" s="63">
        <v>0</v>
      </c>
      <c r="AF12" s="64">
        <v>0</v>
      </c>
      <c r="AG12" s="65">
        <v>0</v>
      </c>
      <c r="AH12" s="62">
        <v>0</v>
      </c>
      <c r="AI12" s="63">
        <v>0</v>
      </c>
      <c r="AJ12" s="64">
        <v>0</v>
      </c>
      <c r="AK12" s="65">
        <v>0</v>
      </c>
      <c r="AL12" s="62">
        <v>40</v>
      </c>
      <c r="AM12" s="63">
        <v>48</v>
      </c>
      <c r="AN12" s="64">
        <v>5.2122000000000002</v>
      </c>
      <c r="AO12" s="65">
        <v>3</v>
      </c>
      <c r="AP12" s="17"/>
      <c r="AQ12" s="61">
        <v>44652</v>
      </c>
      <c r="AR12" s="62">
        <v>0</v>
      </c>
      <c r="AS12" s="63">
        <v>0</v>
      </c>
      <c r="AT12" s="64">
        <v>0</v>
      </c>
      <c r="AU12" s="65">
        <v>0</v>
      </c>
      <c r="AV12" s="62">
        <v>8</v>
      </c>
      <c r="AW12" s="63">
        <v>2500</v>
      </c>
      <c r="AX12" s="64">
        <v>257.04000000000002</v>
      </c>
      <c r="AY12" s="65">
        <v>5600</v>
      </c>
      <c r="AZ12" s="62">
        <v>0</v>
      </c>
      <c r="BA12" s="63">
        <v>0</v>
      </c>
      <c r="BB12" s="64">
        <v>0</v>
      </c>
      <c r="BC12" s="65">
        <v>0</v>
      </c>
      <c r="BE12" s="61">
        <v>44652</v>
      </c>
      <c r="BF12" s="57">
        <v>0</v>
      </c>
      <c r="BG12" s="58">
        <v>0</v>
      </c>
      <c r="BH12" s="59">
        <v>0</v>
      </c>
      <c r="BI12" s="60">
        <v>0</v>
      </c>
      <c r="BJ12" s="57">
        <v>0</v>
      </c>
      <c r="BK12" s="58">
        <v>0</v>
      </c>
      <c r="BL12" s="59">
        <v>0</v>
      </c>
      <c r="BM12" s="60">
        <v>0</v>
      </c>
    </row>
    <row r="13" spans="1:69">
      <c r="A13" s="56">
        <v>44682</v>
      </c>
      <c r="B13" s="57">
        <v>281</v>
      </c>
      <c r="C13" s="58">
        <v>409227</v>
      </c>
      <c r="D13" s="59">
        <v>82912.003328999999</v>
      </c>
      <c r="E13" s="60">
        <v>1025410</v>
      </c>
      <c r="F13" s="57">
        <v>2</v>
      </c>
      <c r="G13" s="58">
        <v>150</v>
      </c>
      <c r="H13" s="59">
        <v>32.725000000000001</v>
      </c>
      <c r="I13" s="60">
        <v>50</v>
      </c>
      <c r="J13" s="57">
        <v>12432</v>
      </c>
      <c r="K13" s="58">
        <v>20343</v>
      </c>
      <c r="L13" s="59">
        <v>10281.360269999999</v>
      </c>
      <c r="M13" s="60">
        <v>13964</v>
      </c>
      <c r="N13" s="70"/>
      <c r="O13" s="61">
        <v>44682</v>
      </c>
      <c r="P13" s="62">
        <v>0</v>
      </c>
      <c r="Q13" s="63">
        <v>0</v>
      </c>
      <c r="R13" s="64">
        <v>0</v>
      </c>
      <c r="S13" s="65">
        <v>0</v>
      </c>
      <c r="T13" s="62">
        <v>0</v>
      </c>
      <c r="U13" s="63">
        <v>0</v>
      </c>
      <c r="V13" s="64">
        <v>0</v>
      </c>
      <c r="W13" s="65">
        <v>0</v>
      </c>
      <c r="X13" s="62">
        <v>0</v>
      </c>
      <c r="Y13" s="63">
        <v>0</v>
      </c>
      <c r="Z13" s="64">
        <v>0</v>
      </c>
      <c r="AA13" s="65">
        <v>0</v>
      </c>
      <c r="AB13" s="70"/>
      <c r="AC13" s="61">
        <v>44682</v>
      </c>
      <c r="AD13" s="62">
        <v>0</v>
      </c>
      <c r="AE13" s="63">
        <v>0</v>
      </c>
      <c r="AF13" s="64">
        <v>0</v>
      </c>
      <c r="AG13" s="65">
        <v>0</v>
      </c>
      <c r="AH13" s="62">
        <v>0</v>
      </c>
      <c r="AI13" s="63">
        <v>0</v>
      </c>
      <c r="AJ13" s="64">
        <v>0</v>
      </c>
      <c r="AK13" s="65">
        <v>0</v>
      </c>
      <c r="AL13" s="62">
        <v>32</v>
      </c>
      <c r="AM13" s="63">
        <v>54</v>
      </c>
      <c r="AN13" s="64">
        <v>5.3738200000000003</v>
      </c>
      <c r="AO13" s="65">
        <v>1</v>
      </c>
      <c r="AP13" s="70"/>
      <c r="AQ13" s="61">
        <v>44682</v>
      </c>
      <c r="AR13" s="62">
        <v>0</v>
      </c>
      <c r="AS13" s="63">
        <v>0</v>
      </c>
      <c r="AT13" s="64">
        <v>0</v>
      </c>
      <c r="AU13" s="65">
        <v>0</v>
      </c>
      <c r="AV13" s="62">
        <v>4</v>
      </c>
      <c r="AW13" s="63">
        <v>2000</v>
      </c>
      <c r="AX13" s="64">
        <v>205.4375</v>
      </c>
      <c r="AY13" s="65">
        <v>5600</v>
      </c>
      <c r="AZ13" s="62">
        <v>0</v>
      </c>
      <c r="BA13" s="63">
        <v>0</v>
      </c>
      <c r="BB13" s="64">
        <v>0</v>
      </c>
      <c r="BC13" s="65">
        <v>0</v>
      </c>
      <c r="BE13" s="61">
        <v>44682</v>
      </c>
      <c r="BF13" s="57">
        <v>0</v>
      </c>
      <c r="BG13" s="58">
        <v>0</v>
      </c>
      <c r="BH13" s="59">
        <v>0</v>
      </c>
      <c r="BI13" s="60">
        <v>0</v>
      </c>
      <c r="BJ13" s="57">
        <v>0</v>
      </c>
      <c r="BK13" s="58">
        <v>0</v>
      </c>
      <c r="BL13" s="59">
        <v>0</v>
      </c>
      <c r="BM13" s="60">
        <v>0</v>
      </c>
    </row>
    <row r="14" spans="1:69">
      <c r="A14" s="56">
        <v>44713</v>
      </c>
      <c r="B14" s="57">
        <v>423</v>
      </c>
      <c r="C14" s="58">
        <v>1882091</v>
      </c>
      <c r="D14" s="59">
        <v>376409.84658299998</v>
      </c>
      <c r="E14" s="60">
        <v>1020890</v>
      </c>
      <c r="F14" s="57">
        <v>1</v>
      </c>
      <c r="G14" s="58">
        <v>50</v>
      </c>
      <c r="H14" s="59">
        <v>10.7475</v>
      </c>
      <c r="I14" s="60">
        <v>100</v>
      </c>
      <c r="J14" s="57">
        <v>15615</v>
      </c>
      <c r="K14" s="58">
        <v>45610</v>
      </c>
      <c r="L14" s="59">
        <v>22188.585920000001</v>
      </c>
      <c r="M14" s="60">
        <v>14950</v>
      </c>
      <c r="N14" s="70"/>
      <c r="O14" s="61">
        <v>44713</v>
      </c>
      <c r="P14" s="62">
        <v>0</v>
      </c>
      <c r="Q14" s="63">
        <v>0</v>
      </c>
      <c r="R14" s="64">
        <v>0</v>
      </c>
      <c r="S14" s="65">
        <v>0</v>
      </c>
      <c r="T14" s="62">
        <v>0</v>
      </c>
      <c r="U14" s="63">
        <v>0</v>
      </c>
      <c r="V14" s="64">
        <v>0</v>
      </c>
      <c r="W14" s="65">
        <v>0</v>
      </c>
      <c r="X14" s="62">
        <v>0</v>
      </c>
      <c r="Y14" s="63">
        <v>0</v>
      </c>
      <c r="Z14" s="64">
        <v>0</v>
      </c>
      <c r="AA14" s="65">
        <v>0</v>
      </c>
      <c r="AB14" s="70"/>
      <c r="AC14" s="61">
        <v>44713</v>
      </c>
      <c r="AD14" s="62">
        <v>0</v>
      </c>
      <c r="AE14" s="63">
        <v>0</v>
      </c>
      <c r="AF14" s="64">
        <v>0</v>
      </c>
      <c r="AG14" s="65">
        <v>0</v>
      </c>
      <c r="AH14" s="62">
        <v>0</v>
      </c>
      <c r="AI14" s="63">
        <v>0</v>
      </c>
      <c r="AJ14" s="64">
        <v>0</v>
      </c>
      <c r="AK14" s="65">
        <v>0</v>
      </c>
      <c r="AL14" s="62">
        <v>21</v>
      </c>
      <c r="AM14" s="63">
        <v>24</v>
      </c>
      <c r="AN14" s="64">
        <v>2.3496000000000001</v>
      </c>
      <c r="AO14" s="65">
        <v>2</v>
      </c>
      <c r="AP14" s="70"/>
      <c r="AQ14" s="61">
        <v>44713</v>
      </c>
      <c r="AR14" s="62">
        <v>0</v>
      </c>
      <c r="AS14" s="63">
        <v>0</v>
      </c>
      <c r="AT14" s="64">
        <v>0</v>
      </c>
      <c r="AU14" s="65">
        <v>0</v>
      </c>
      <c r="AV14" s="62">
        <v>9</v>
      </c>
      <c r="AW14" s="63">
        <v>8700</v>
      </c>
      <c r="AX14" s="64">
        <v>897.21249999999998</v>
      </c>
      <c r="AY14" s="65">
        <v>2500</v>
      </c>
      <c r="AZ14" s="62">
        <v>0</v>
      </c>
      <c r="BA14" s="63">
        <v>0</v>
      </c>
      <c r="BB14" s="64">
        <v>0</v>
      </c>
      <c r="BC14" s="65">
        <v>0</v>
      </c>
      <c r="BE14" s="61">
        <v>44713</v>
      </c>
      <c r="BF14" s="57">
        <v>0</v>
      </c>
      <c r="BG14" s="58">
        <v>0</v>
      </c>
      <c r="BH14" s="59">
        <v>0</v>
      </c>
      <c r="BI14" s="60">
        <v>0</v>
      </c>
      <c r="BJ14" s="57">
        <v>0</v>
      </c>
      <c r="BK14" s="58">
        <v>0</v>
      </c>
      <c r="BL14" s="59">
        <v>0</v>
      </c>
      <c r="BM14" s="60">
        <v>0</v>
      </c>
    </row>
    <row r="15" spans="1:69">
      <c r="A15" s="56">
        <v>44743</v>
      </c>
      <c r="B15" s="57">
        <v>287</v>
      </c>
      <c r="C15" s="58">
        <v>190538</v>
      </c>
      <c r="D15" s="59">
        <v>39871.925947000003</v>
      </c>
      <c r="E15" s="60">
        <v>1149806</v>
      </c>
      <c r="F15" s="57">
        <v>0</v>
      </c>
      <c r="G15" s="58">
        <v>0</v>
      </c>
      <c r="H15" s="59">
        <v>0</v>
      </c>
      <c r="I15" s="60">
        <v>100</v>
      </c>
      <c r="J15" s="57">
        <v>10116</v>
      </c>
      <c r="K15" s="58">
        <v>13825</v>
      </c>
      <c r="L15" s="59">
        <v>6554.2025400000002</v>
      </c>
      <c r="M15" s="60">
        <v>16289</v>
      </c>
      <c r="N15" s="70"/>
      <c r="O15" s="61">
        <v>44743</v>
      </c>
      <c r="P15" s="62">
        <v>0</v>
      </c>
      <c r="Q15" s="63">
        <v>0</v>
      </c>
      <c r="R15" s="64">
        <v>0</v>
      </c>
      <c r="S15" s="65">
        <v>0</v>
      </c>
      <c r="T15" s="62">
        <v>0</v>
      </c>
      <c r="U15" s="63">
        <v>0</v>
      </c>
      <c r="V15" s="64">
        <v>0</v>
      </c>
      <c r="W15" s="65">
        <v>0</v>
      </c>
      <c r="X15" s="62">
        <v>0</v>
      </c>
      <c r="Y15" s="63">
        <v>0</v>
      </c>
      <c r="Z15" s="64">
        <v>0</v>
      </c>
      <c r="AA15" s="65">
        <v>0</v>
      </c>
      <c r="AB15" s="70"/>
      <c r="AC15" s="61">
        <v>44743</v>
      </c>
      <c r="AD15" s="62">
        <v>0</v>
      </c>
      <c r="AE15" s="63">
        <v>0</v>
      </c>
      <c r="AF15" s="64">
        <v>0</v>
      </c>
      <c r="AG15" s="65">
        <v>0</v>
      </c>
      <c r="AH15" s="62">
        <v>0</v>
      </c>
      <c r="AI15" s="63">
        <v>0</v>
      </c>
      <c r="AJ15" s="64">
        <v>0</v>
      </c>
      <c r="AK15" s="65">
        <v>0</v>
      </c>
      <c r="AL15" s="62">
        <v>20</v>
      </c>
      <c r="AM15" s="63">
        <v>20</v>
      </c>
      <c r="AN15" s="64">
        <v>1.89256</v>
      </c>
      <c r="AO15" s="65">
        <v>4</v>
      </c>
      <c r="AP15" s="70"/>
      <c r="AQ15" s="61">
        <v>44743</v>
      </c>
      <c r="AR15" s="62">
        <v>0</v>
      </c>
      <c r="AS15" s="63">
        <v>0</v>
      </c>
      <c r="AT15" s="64">
        <v>0</v>
      </c>
      <c r="AU15" s="65">
        <v>0</v>
      </c>
      <c r="AV15" s="62">
        <v>1</v>
      </c>
      <c r="AW15" s="63">
        <v>5</v>
      </c>
      <c r="AX15" s="64">
        <v>0.51900000000000002</v>
      </c>
      <c r="AY15" s="65">
        <v>2505</v>
      </c>
      <c r="AZ15" s="62">
        <v>0</v>
      </c>
      <c r="BA15" s="63">
        <v>0</v>
      </c>
      <c r="BB15" s="64">
        <v>0</v>
      </c>
      <c r="BC15" s="65">
        <v>0</v>
      </c>
      <c r="BE15" s="61">
        <v>44743</v>
      </c>
      <c r="BF15" s="57">
        <v>0</v>
      </c>
      <c r="BG15" s="58">
        <v>0</v>
      </c>
      <c r="BH15" s="59">
        <v>0</v>
      </c>
      <c r="BI15" s="60">
        <v>0</v>
      </c>
      <c r="BJ15" s="57">
        <v>0</v>
      </c>
      <c r="BK15" s="58">
        <v>0</v>
      </c>
      <c r="BL15" s="59">
        <v>0</v>
      </c>
      <c r="BM15" s="60">
        <v>0</v>
      </c>
    </row>
    <row r="16" spans="1:69">
      <c r="A16" s="56">
        <v>44774</v>
      </c>
      <c r="B16" s="57">
        <v>314</v>
      </c>
      <c r="C16" s="58">
        <v>278770</v>
      </c>
      <c r="D16" s="59">
        <v>57235.894055999997</v>
      </c>
      <c r="E16" s="60">
        <v>1288430</v>
      </c>
      <c r="F16" s="57">
        <v>2</v>
      </c>
      <c r="G16" s="58">
        <v>150</v>
      </c>
      <c r="H16" s="59">
        <v>30.862500000000001</v>
      </c>
      <c r="I16" s="60">
        <v>250</v>
      </c>
      <c r="J16" s="57">
        <v>12271</v>
      </c>
      <c r="K16" s="58">
        <v>17456</v>
      </c>
      <c r="L16" s="59">
        <v>8310.9250800000009</v>
      </c>
      <c r="M16" s="60">
        <v>16394</v>
      </c>
      <c r="N16" s="70"/>
      <c r="O16" s="56">
        <v>44774</v>
      </c>
      <c r="P16" s="57">
        <v>0</v>
      </c>
      <c r="Q16" s="58">
        <v>0</v>
      </c>
      <c r="R16" s="59">
        <v>0</v>
      </c>
      <c r="S16" s="60">
        <v>0</v>
      </c>
      <c r="T16" s="57">
        <v>0</v>
      </c>
      <c r="U16" s="58">
        <v>0</v>
      </c>
      <c r="V16" s="59">
        <v>0</v>
      </c>
      <c r="W16" s="60">
        <v>0</v>
      </c>
      <c r="X16" s="57">
        <v>0</v>
      </c>
      <c r="Y16" s="58">
        <v>0</v>
      </c>
      <c r="Z16" s="59">
        <v>0</v>
      </c>
      <c r="AA16" s="60">
        <v>0</v>
      </c>
      <c r="AB16" s="70"/>
      <c r="AC16" s="56">
        <v>44774</v>
      </c>
      <c r="AD16" s="57">
        <v>0</v>
      </c>
      <c r="AE16" s="58">
        <v>0</v>
      </c>
      <c r="AF16" s="59">
        <v>0</v>
      </c>
      <c r="AG16" s="60">
        <v>0</v>
      </c>
      <c r="AH16" s="57">
        <v>0</v>
      </c>
      <c r="AI16" s="58">
        <v>0</v>
      </c>
      <c r="AJ16" s="59">
        <v>0</v>
      </c>
      <c r="AK16" s="60">
        <v>0</v>
      </c>
      <c r="AL16" s="57">
        <v>51</v>
      </c>
      <c r="AM16" s="58">
        <v>67</v>
      </c>
      <c r="AN16" s="59">
        <v>6.3304999999999998</v>
      </c>
      <c r="AO16" s="60">
        <v>26</v>
      </c>
      <c r="AP16" s="70"/>
      <c r="AQ16" s="56">
        <v>44774</v>
      </c>
      <c r="AR16" s="57">
        <v>0</v>
      </c>
      <c r="AS16" s="58">
        <v>0</v>
      </c>
      <c r="AT16" s="59">
        <v>0</v>
      </c>
      <c r="AU16" s="60">
        <v>0</v>
      </c>
      <c r="AV16" s="57">
        <v>0</v>
      </c>
      <c r="AW16" s="58">
        <v>0</v>
      </c>
      <c r="AX16" s="59">
        <v>0</v>
      </c>
      <c r="AY16" s="60">
        <v>2505</v>
      </c>
      <c r="AZ16" s="57">
        <v>0</v>
      </c>
      <c r="BA16" s="58">
        <v>0</v>
      </c>
      <c r="BB16" s="59">
        <v>0</v>
      </c>
      <c r="BC16" s="60">
        <v>0</v>
      </c>
      <c r="BE16" s="56">
        <v>44774</v>
      </c>
      <c r="BF16" s="57">
        <v>0</v>
      </c>
      <c r="BG16" s="57">
        <v>0</v>
      </c>
      <c r="BH16" s="57">
        <v>0</v>
      </c>
      <c r="BI16" s="60">
        <v>0</v>
      </c>
      <c r="BJ16" s="57">
        <v>0</v>
      </c>
      <c r="BK16" s="57">
        <v>0</v>
      </c>
      <c r="BL16" s="57">
        <v>0</v>
      </c>
      <c r="BM16" s="60">
        <v>0</v>
      </c>
    </row>
    <row r="17" spans="1:69">
      <c r="A17" s="56">
        <v>44805</v>
      </c>
      <c r="B17" s="57">
        <v>400</v>
      </c>
      <c r="C17" s="58">
        <v>1685617</v>
      </c>
      <c r="D17" s="59">
        <v>346079.28457399999</v>
      </c>
      <c r="E17" s="60">
        <v>1384681</v>
      </c>
      <c r="F17" s="57">
        <v>3</v>
      </c>
      <c r="G17" s="58">
        <v>250</v>
      </c>
      <c r="H17" s="59">
        <v>51.213000000000001</v>
      </c>
      <c r="I17" s="60">
        <v>200</v>
      </c>
      <c r="J17" s="57">
        <v>16457</v>
      </c>
      <c r="K17" s="58">
        <v>55164</v>
      </c>
      <c r="L17" s="59">
        <v>26034.05286</v>
      </c>
      <c r="M17" s="60">
        <v>15254</v>
      </c>
      <c r="N17" s="70"/>
      <c r="O17" s="56">
        <v>44805</v>
      </c>
      <c r="P17" s="57">
        <v>0</v>
      </c>
      <c r="Q17" s="58">
        <v>0</v>
      </c>
      <c r="R17" s="59">
        <v>0</v>
      </c>
      <c r="S17" s="60">
        <v>0</v>
      </c>
      <c r="T17" s="57">
        <v>0</v>
      </c>
      <c r="U17" s="58">
        <v>0</v>
      </c>
      <c r="V17" s="59">
        <v>0</v>
      </c>
      <c r="W17" s="60">
        <v>0</v>
      </c>
      <c r="X17" s="57">
        <v>0</v>
      </c>
      <c r="Y17" s="58">
        <v>0</v>
      </c>
      <c r="Z17" s="59">
        <v>0</v>
      </c>
      <c r="AA17" s="60">
        <v>0</v>
      </c>
      <c r="AB17" s="70"/>
      <c r="AC17" s="56">
        <v>44805</v>
      </c>
      <c r="AD17" s="57">
        <v>0</v>
      </c>
      <c r="AE17" s="58">
        <v>0</v>
      </c>
      <c r="AF17" s="59">
        <v>0</v>
      </c>
      <c r="AG17" s="60">
        <v>0</v>
      </c>
      <c r="AH17" s="57">
        <v>0</v>
      </c>
      <c r="AI17" s="58">
        <v>0</v>
      </c>
      <c r="AJ17" s="59">
        <v>0</v>
      </c>
      <c r="AK17" s="60">
        <v>0</v>
      </c>
      <c r="AL17" s="57">
        <v>63</v>
      </c>
      <c r="AM17" s="58">
        <v>81</v>
      </c>
      <c r="AN17" s="59">
        <v>7.55436</v>
      </c>
      <c r="AO17" s="60">
        <v>20</v>
      </c>
      <c r="AP17" s="70"/>
      <c r="AQ17" s="56">
        <v>44805</v>
      </c>
      <c r="AR17" s="57">
        <v>0</v>
      </c>
      <c r="AS17" s="58">
        <v>0</v>
      </c>
      <c r="AT17" s="59">
        <v>0</v>
      </c>
      <c r="AU17" s="60">
        <v>0</v>
      </c>
      <c r="AV17" s="57">
        <v>5</v>
      </c>
      <c r="AW17" s="58">
        <v>5000</v>
      </c>
      <c r="AX17" s="59">
        <v>512.875</v>
      </c>
      <c r="AY17" s="60">
        <v>2500</v>
      </c>
      <c r="AZ17" s="57">
        <v>0</v>
      </c>
      <c r="BA17" s="58">
        <v>0</v>
      </c>
      <c r="BB17" s="59">
        <v>0</v>
      </c>
      <c r="BC17" s="60">
        <v>0</v>
      </c>
      <c r="BE17" s="56">
        <v>44805</v>
      </c>
      <c r="BF17" s="57">
        <v>0</v>
      </c>
      <c r="BG17" s="57">
        <v>0</v>
      </c>
      <c r="BH17" s="57">
        <v>0</v>
      </c>
      <c r="BI17" s="60">
        <v>0</v>
      </c>
      <c r="BJ17" s="57">
        <v>0</v>
      </c>
      <c r="BK17" s="57">
        <v>0</v>
      </c>
      <c r="BL17" s="57">
        <v>0</v>
      </c>
      <c r="BM17" s="60">
        <v>0</v>
      </c>
    </row>
    <row r="18" spans="1:69">
      <c r="A18" s="56">
        <v>44835</v>
      </c>
      <c r="B18" s="57">
        <v>269</v>
      </c>
      <c r="C18" s="58">
        <v>359890</v>
      </c>
      <c r="D18" s="59">
        <v>73779.703101999999</v>
      </c>
      <c r="E18" s="60">
        <v>1494819</v>
      </c>
      <c r="F18" s="57">
        <v>0</v>
      </c>
      <c r="G18" s="58">
        <v>0</v>
      </c>
      <c r="H18" s="59">
        <v>0</v>
      </c>
      <c r="I18" s="60">
        <v>200</v>
      </c>
      <c r="J18" s="57">
        <v>12163</v>
      </c>
      <c r="K18" s="58">
        <v>19092</v>
      </c>
      <c r="L18" s="59">
        <v>8975.2387600000002</v>
      </c>
      <c r="M18" s="60">
        <v>14453</v>
      </c>
      <c r="N18" s="70"/>
      <c r="O18" s="56">
        <v>44835</v>
      </c>
      <c r="P18" s="57">
        <v>0</v>
      </c>
      <c r="Q18" s="58">
        <v>0</v>
      </c>
      <c r="R18" s="59">
        <v>0</v>
      </c>
      <c r="S18" s="60">
        <v>0</v>
      </c>
      <c r="T18" s="57">
        <v>0</v>
      </c>
      <c r="U18" s="58">
        <v>0</v>
      </c>
      <c r="V18" s="59">
        <v>0</v>
      </c>
      <c r="W18" s="60">
        <v>0</v>
      </c>
      <c r="X18" s="57">
        <v>0</v>
      </c>
      <c r="Y18" s="58">
        <v>0</v>
      </c>
      <c r="Z18" s="59">
        <v>0</v>
      </c>
      <c r="AA18" s="60">
        <v>0</v>
      </c>
      <c r="AB18" s="70"/>
      <c r="AC18" s="56">
        <v>44835</v>
      </c>
      <c r="AD18" s="57">
        <v>0</v>
      </c>
      <c r="AE18" s="58">
        <v>0</v>
      </c>
      <c r="AF18" s="59">
        <v>0</v>
      </c>
      <c r="AG18" s="60">
        <v>0</v>
      </c>
      <c r="AH18" s="57">
        <v>0</v>
      </c>
      <c r="AI18" s="58">
        <v>0</v>
      </c>
      <c r="AJ18" s="59">
        <v>0</v>
      </c>
      <c r="AK18" s="60">
        <v>0</v>
      </c>
      <c r="AL18" s="57">
        <v>26</v>
      </c>
      <c r="AM18" s="58">
        <v>42</v>
      </c>
      <c r="AN18" s="59">
        <v>3.9832399999999999</v>
      </c>
      <c r="AO18" s="60">
        <v>11</v>
      </c>
      <c r="AP18" s="70"/>
      <c r="AQ18" s="56">
        <v>44835</v>
      </c>
      <c r="AR18" s="57">
        <v>0</v>
      </c>
      <c r="AS18" s="58">
        <v>0</v>
      </c>
      <c r="AT18" s="59">
        <v>0</v>
      </c>
      <c r="AU18" s="60">
        <v>0</v>
      </c>
      <c r="AV18" s="57">
        <v>0</v>
      </c>
      <c r="AW18" s="58">
        <v>0</v>
      </c>
      <c r="AX18" s="59">
        <v>0</v>
      </c>
      <c r="AY18" s="60">
        <v>2500</v>
      </c>
      <c r="AZ18" s="57">
        <v>0</v>
      </c>
      <c r="BA18" s="58">
        <v>0</v>
      </c>
      <c r="BB18" s="59">
        <v>0</v>
      </c>
      <c r="BC18" s="60">
        <v>0</v>
      </c>
      <c r="BE18" s="56">
        <v>44835</v>
      </c>
      <c r="BF18" s="57">
        <v>0</v>
      </c>
      <c r="BG18" s="57">
        <v>0</v>
      </c>
      <c r="BH18" s="57">
        <v>0</v>
      </c>
      <c r="BI18" s="60">
        <v>0</v>
      </c>
      <c r="BJ18" s="57">
        <v>0</v>
      </c>
      <c r="BK18" s="58">
        <v>0</v>
      </c>
      <c r="BL18" s="59">
        <v>0</v>
      </c>
      <c r="BM18" s="60">
        <v>0</v>
      </c>
    </row>
    <row r="19" spans="1:69">
      <c r="A19" s="56">
        <v>44866</v>
      </c>
      <c r="B19" s="57">
        <v>184</v>
      </c>
      <c r="C19" s="58">
        <v>263231</v>
      </c>
      <c r="D19" s="59">
        <v>52100.512596</v>
      </c>
      <c r="E19" s="60">
        <v>1533996</v>
      </c>
      <c r="F19" s="57">
        <v>2</v>
      </c>
      <c r="G19" s="58">
        <v>150</v>
      </c>
      <c r="H19" s="59">
        <v>30.4725</v>
      </c>
      <c r="I19" s="60">
        <v>350</v>
      </c>
      <c r="J19" s="57">
        <v>12812</v>
      </c>
      <c r="K19" s="58">
        <v>20622</v>
      </c>
      <c r="L19" s="59">
        <v>10577.8143</v>
      </c>
      <c r="M19" s="60">
        <v>14039</v>
      </c>
      <c r="N19" s="70"/>
      <c r="O19" s="56">
        <v>44866</v>
      </c>
      <c r="P19" s="57">
        <v>0</v>
      </c>
      <c r="Q19" s="58">
        <v>0</v>
      </c>
      <c r="R19" s="59">
        <v>0</v>
      </c>
      <c r="S19" s="60">
        <v>0</v>
      </c>
      <c r="T19" s="57">
        <v>0</v>
      </c>
      <c r="U19" s="58">
        <v>0</v>
      </c>
      <c r="V19" s="59">
        <v>0</v>
      </c>
      <c r="W19" s="60">
        <v>0</v>
      </c>
      <c r="X19" s="57">
        <v>0</v>
      </c>
      <c r="Y19" s="58">
        <v>0</v>
      </c>
      <c r="Z19" s="59">
        <v>0</v>
      </c>
      <c r="AA19" s="60">
        <v>0</v>
      </c>
      <c r="AB19" s="70"/>
      <c r="AC19" s="56">
        <v>44866</v>
      </c>
      <c r="AD19" s="57">
        <v>0</v>
      </c>
      <c r="AE19" s="58">
        <v>0</v>
      </c>
      <c r="AF19" s="59">
        <v>0</v>
      </c>
      <c r="AG19" s="60">
        <v>0</v>
      </c>
      <c r="AH19" s="57">
        <v>0</v>
      </c>
      <c r="AI19" s="58">
        <v>0</v>
      </c>
      <c r="AJ19" s="59">
        <v>0</v>
      </c>
      <c r="AK19" s="60">
        <v>0</v>
      </c>
      <c r="AL19" s="57">
        <v>28</v>
      </c>
      <c r="AM19" s="58">
        <v>83</v>
      </c>
      <c r="AN19" s="59">
        <v>8.4336800000000007</v>
      </c>
      <c r="AO19" s="60">
        <v>45</v>
      </c>
      <c r="AP19" s="70"/>
      <c r="AQ19" s="56">
        <v>44866</v>
      </c>
      <c r="AR19" s="57">
        <v>0</v>
      </c>
      <c r="AS19" s="58">
        <v>0</v>
      </c>
      <c r="AT19" s="59">
        <v>0</v>
      </c>
      <c r="AU19" s="60">
        <v>0</v>
      </c>
      <c r="AV19" s="57">
        <v>0</v>
      </c>
      <c r="AW19" s="58">
        <v>0</v>
      </c>
      <c r="AX19" s="59">
        <v>0</v>
      </c>
      <c r="AY19" s="60">
        <v>2500</v>
      </c>
      <c r="AZ19" s="57">
        <v>0</v>
      </c>
      <c r="BA19" s="58">
        <v>0</v>
      </c>
      <c r="BB19" s="59">
        <v>0</v>
      </c>
      <c r="BC19" s="60">
        <v>0</v>
      </c>
      <c r="BE19" s="56">
        <v>44866</v>
      </c>
      <c r="BF19" s="57">
        <v>0</v>
      </c>
      <c r="BG19" s="58">
        <v>0</v>
      </c>
      <c r="BH19" s="59">
        <v>0</v>
      </c>
      <c r="BI19" s="60">
        <v>0</v>
      </c>
      <c r="BJ19" s="57">
        <v>0</v>
      </c>
      <c r="BK19" s="58">
        <v>0</v>
      </c>
      <c r="BL19" s="59">
        <v>0</v>
      </c>
      <c r="BM19" s="60">
        <v>0</v>
      </c>
    </row>
    <row r="20" spans="1:69" ht="15.75" thickBot="1">
      <c r="A20" s="71">
        <v>44896</v>
      </c>
      <c r="B20" s="72">
        <v>308</v>
      </c>
      <c r="C20" s="73">
        <v>1942369</v>
      </c>
      <c r="D20" s="74">
        <v>385820.10006099998</v>
      </c>
      <c r="E20" s="75">
        <v>1498268</v>
      </c>
      <c r="F20" s="72">
        <v>2</v>
      </c>
      <c r="G20" s="73">
        <v>200</v>
      </c>
      <c r="H20" s="74">
        <v>42.258000000000003</v>
      </c>
      <c r="I20" s="75">
        <v>350</v>
      </c>
      <c r="J20" s="72">
        <v>15979</v>
      </c>
      <c r="K20" s="73">
        <v>50695</v>
      </c>
      <c r="L20" s="74">
        <v>25831.02793</v>
      </c>
      <c r="M20" s="75">
        <v>15054</v>
      </c>
      <c r="N20" s="70"/>
      <c r="O20" s="71">
        <v>44896</v>
      </c>
      <c r="P20" s="72">
        <v>0</v>
      </c>
      <c r="Q20" s="73">
        <v>0</v>
      </c>
      <c r="R20" s="74">
        <v>0</v>
      </c>
      <c r="S20" s="75">
        <v>0</v>
      </c>
      <c r="T20" s="72">
        <v>0</v>
      </c>
      <c r="U20" s="73">
        <v>0</v>
      </c>
      <c r="V20" s="74">
        <v>0</v>
      </c>
      <c r="W20" s="75">
        <v>0</v>
      </c>
      <c r="X20" s="72">
        <v>0</v>
      </c>
      <c r="Y20" s="73">
        <v>0</v>
      </c>
      <c r="Z20" s="74">
        <v>0</v>
      </c>
      <c r="AA20" s="75">
        <v>0</v>
      </c>
      <c r="AB20" s="70"/>
      <c r="AC20" s="71">
        <v>44896</v>
      </c>
      <c r="AD20" s="72">
        <v>0</v>
      </c>
      <c r="AE20" s="73">
        <v>0</v>
      </c>
      <c r="AF20" s="74">
        <v>0</v>
      </c>
      <c r="AG20" s="75">
        <v>0</v>
      </c>
      <c r="AH20" s="72">
        <v>0</v>
      </c>
      <c r="AI20" s="73">
        <v>0</v>
      </c>
      <c r="AJ20" s="74">
        <v>0</v>
      </c>
      <c r="AK20" s="75">
        <v>0</v>
      </c>
      <c r="AL20" s="72">
        <v>24</v>
      </c>
      <c r="AM20" s="73">
        <v>68</v>
      </c>
      <c r="AN20" s="74">
        <v>6.8952600000000004</v>
      </c>
      <c r="AO20" s="75">
        <v>2</v>
      </c>
      <c r="AP20" s="70"/>
      <c r="AQ20" s="71">
        <v>44896</v>
      </c>
      <c r="AR20" s="72">
        <v>0</v>
      </c>
      <c r="AS20" s="73">
        <v>0</v>
      </c>
      <c r="AT20" s="74">
        <v>0</v>
      </c>
      <c r="AU20" s="75">
        <v>0</v>
      </c>
      <c r="AV20" s="72">
        <v>4</v>
      </c>
      <c r="AW20" s="73">
        <v>5000</v>
      </c>
      <c r="AX20" s="74">
        <v>509.63937499999997</v>
      </c>
      <c r="AY20" s="75">
        <v>2500</v>
      </c>
      <c r="AZ20" s="72">
        <v>0</v>
      </c>
      <c r="BA20" s="73">
        <v>0</v>
      </c>
      <c r="BB20" s="74">
        <v>0</v>
      </c>
      <c r="BC20" s="75">
        <v>0</v>
      </c>
      <c r="BE20" s="71">
        <v>44896</v>
      </c>
      <c r="BF20" s="72">
        <v>0</v>
      </c>
      <c r="BG20" s="73">
        <v>0</v>
      </c>
      <c r="BH20" s="74">
        <v>0</v>
      </c>
      <c r="BI20" s="75">
        <v>0</v>
      </c>
      <c r="BJ20" s="72">
        <v>0</v>
      </c>
      <c r="BK20" s="73">
        <v>0</v>
      </c>
      <c r="BL20" s="74">
        <v>0</v>
      </c>
      <c r="BM20" s="75">
        <v>0</v>
      </c>
    </row>
    <row r="21" spans="1:69">
      <c r="A21" s="56">
        <v>44927</v>
      </c>
      <c r="B21" s="57">
        <v>204</v>
      </c>
      <c r="C21" s="58">
        <v>455134</v>
      </c>
      <c r="D21" s="59">
        <v>90042.595392999996</v>
      </c>
      <c r="E21" s="60">
        <v>1441514</v>
      </c>
      <c r="F21" s="57">
        <v>0</v>
      </c>
      <c r="G21" s="58">
        <v>0</v>
      </c>
      <c r="H21" s="59">
        <v>0</v>
      </c>
      <c r="I21" s="60">
        <v>350</v>
      </c>
      <c r="J21" s="57">
        <v>13401</v>
      </c>
      <c r="K21" s="58">
        <v>21912</v>
      </c>
      <c r="L21" s="59">
        <v>11690.400890000001</v>
      </c>
      <c r="M21" s="60">
        <v>16505</v>
      </c>
      <c r="N21" s="15"/>
      <c r="O21" s="56">
        <v>44927</v>
      </c>
      <c r="P21" s="57">
        <v>0</v>
      </c>
      <c r="Q21" s="58">
        <v>0</v>
      </c>
      <c r="R21" s="59">
        <v>0</v>
      </c>
      <c r="S21" s="60">
        <v>0</v>
      </c>
      <c r="T21" s="57">
        <v>0</v>
      </c>
      <c r="U21" s="58">
        <v>0</v>
      </c>
      <c r="V21" s="59">
        <v>0</v>
      </c>
      <c r="W21" s="60">
        <v>0</v>
      </c>
      <c r="X21" s="57">
        <v>0</v>
      </c>
      <c r="Y21" s="58">
        <v>0</v>
      </c>
      <c r="Z21" s="59">
        <v>0</v>
      </c>
      <c r="AA21" s="60">
        <v>0</v>
      </c>
      <c r="AB21" s="18"/>
      <c r="AC21" s="56">
        <v>44927</v>
      </c>
      <c r="AD21" s="57">
        <v>0</v>
      </c>
      <c r="AE21" s="58">
        <v>0</v>
      </c>
      <c r="AF21" s="59">
        <v>0</v>
      </c>
      <c r="AG21" s="60">
        <v>0</v>
      </c>
      <c r="AH21" s="57">
        <v>0</v>
      </c>
      <c r="AI21" s="58">
        <v>0</v>
      </c>
      <c r="AJ21" s="59">
        <v>0</v>
      </c>
      <c r="AK21" s="60">
        <v>0</v>
      </c>
      <c r="AL21" s="57">
        <v>58</v>
      </c>
      <c r="AM21" s="58">
        <v>102</v>
      </c>
      <c r="AN21" s="59">
        <v>11.000959999999999</v>
      </c>
      <c r="AO21" s="60">
        <v>9</v>
      </c>
      <c r="AP21" s="18"/>
      <c r="AQ21" s="56">
        <v>44927</v>
      </c>
      <c r="AR21" s="305">
        <v>0</v>
      </c>
      <c r="AS21" s="306">
        <v>0</v>
      </c>
      <c r="AT21" s="307">
        <v>0</v>
      </c>
      <c r="AU21" s="308">
        <v>0</v>
      </c>
      <c r="AV21" s="305">
        <v>0</v>
      </c>
      <c r="AW21" s="306">
        <v>0</v>
      </c>
      <c r="AX21" s="307">
        <v>0</v>
      </c>
      <c r="AY21" s="308">
        <v>2500</v>
      </c>
      <c r="AZ21" s="305">
        <v>0</v>
      </c>
      <c r="BA21" s="58">
        <v>0</v>
      </c>
      <c r="BB21" s="59">
        <v>0</v>
      </c>
      <c r="BC21" s="60">
        <v>0</v>
      </c>
      <c r="BE21" s="56">
        <v>44927</v>
      </c>
      <c r="BF21" s="57">
        <v>0</v>
      </c>
      <c r="BG21" s="58">
        <v>0</v>
      </c>
      <c r="BH21" s="59">
        <v>0</v>
      </c>
      <c r="BI21" s="60">
        <v>0</v>
      </c>
      <c r="BJ21" s="57">
        <v>0</v>
      </c>
      <c r="BK21" s="58">
        <v>0</v>
      </c>
      <c r="BL21" s="59">
        <v>0</v>
      </c>
      <c r="BM21" s="60">
        <v>0</v>
      </c>
      <c r="BN21" s="58"/>
      <c r="BO21" s="58"/>
      <c r="BP21" s="58"/>
      <c r="BQ21" s="58"/>
    </row>
    <row r="22" spans="1:69">
      <c r="A22" s="56">
        <v>44958</v>
      </c>
      <c r="B22" s="57">
        <v>214</v>
      </c>
      <c r="C22" s="58">
        <v>218721</v>
      </c>
      <c r="D22" s="59">
        <v>41828.865711999999</v>
      </c>
      <c r="E22" s="60">
        <v>1513641</v>
      </c>
      <c r="F22" s="57">
        <v>2</v>
      </c>
      <c r="G22" s="58">
        <v>550</v>
      </c>
      <c r="H22" s="59">
        <v>111.595</v>
      </c>
      <c r="I22" s="60">
        <v>400</v>
      </c>
      <c r="J22" s="57">
        <v>10516</v>
      </c>
      <c r="K22" s="58">
        <v>16855</v>
      </c>
      <c r="L22" s="59">
        <v>9035.7454699999998</v>
      </c>
      <c r="M22" s="60">
        <v>18725</v>
      </c>
      <c r="N22" s="15"/>
      <c r="O22" s="56">
        <v>44958</v>
      </c>
      <c r="P22" s="57">
        <v>0</v>
      </c>
      <c r="Q22" s="58">
        <v>0</v>
      </c>
      <c r="R22" s="59">
        <v>0</v>
      </c>
      <c r="S22" s="60">
        <v>0</v>
      </c>
      <c r="T22" s="57">
        <v>0</v>
      </c>
      <c r="U22" s="58">
        <v>0</v>
      </c>
      <c r="V22" s="59">
        <v>0</v>
      </c>
      <c r="W22" s="60">
        <v>0</v>
      </c>
      <c r="X22" s="57">
        <v>0</v>
      </c>
      <c r="Y22" s="58">
        <v>0</v>
      </c>
      <c r="Z22" s="59">
        <v>0</v>
      </c>
      <c r="AA22" s="60">
        <v>0</v>
      </c>
      <c r="AB22" s="18"/>
      <c r="AC22" s="56">
        <v>44958</v>
      </c>
      <c r="AD22" s="57">
        <v>0</v>
      </c>
      <c r="AE22" s="58">
        <v>0</v>
      </c>
      <c r="AF22" s="59">
        <v>0</v>
      </c>
      <c r="AG22" s="60">
        <v>0</v>
      </c>
      <c r="AH22" s="57">
        <v>0</v>
      </c>
      <c r="AI22" s="58">
        <v>0</v>
      </c>
      <c r="AJ22" s="59">
        <v>0</v>
      </c>
      <c r="AK22" s="60">
        <v>0</v>
      </c>
      <c r="AL22" s="57">
        <v>23</v>
      </c>
      <c r="AM22" s="58">
        <v>58</v>
      </c>
      <c r="AN22" s="59">
        <v>6.2022599999999999</v>
      </c>
      <c r="AO22" s="60">
        <v>12</v>
      </c>
      <c r="AP22" s="18"/>
      <c r="AQ22" s="56">
        <v>44958</v>
      </c>
      <c r="AR22" s="305">
        <v>0</v>
      </c>
      <c r="AS22" s="306">
        <v>0</v>
      </c>
      <c r="AT22" s="307">
        <v>0</v>
      </c>
      <c r="AU22" s="308">
        <v>0</v>
      </c>
      <c r="AV22" s="305">
        <v>0</v>
      </c>
      <c r="AW22" s="306">
        <v>0</v>
      </c>
      <c r="AX22" s="307">
        <v>0</v>
      </c>
      <c r="AY22" s="308">
        <v>2500</v>
      </c>
      <c r="AZ22" s="305">
        <v>0</v>
      </c>
      <c r="BA22" s="58">
        <v>0</v>
      </c>
      <c r="BB22" s="59">
        <v>0</v>
      </c>
      <c r="BC22" s="60">
        <v>0</v>
      </c>
      <c r="BE22" s="56">
        <v>44958</v>
      </c>
      <c r="BF22" s="57">
        <v>0</v>
      </c>
      <c r="BG22" s="58">
        <v>0</v>
      </c>
      <c r="BH22" s="59">
        <v>0</v>
      </c>
      <c r="BI22" s="60">
        <v>0</v>
      </c>
      <c r="BJ22" s="57">
        <v>0</v>
      </c>
      <c r="BK22" s="58">
        <v>0</v>
      </c>
      <c r="BL22" s="59">
        <v>0</v>
      </c>
      <c r="BM22" s="60">
        <v>0</v>
      </c>
      <c r="BN22" s="58"/>
      <c r="BO22" s="58"/>
      <c r="BP22" s="58"/>
      <c r="BQ22" s="58"/>
    </row>
    <row r="23" spans="1:69">
      <c r="A23" s="56">
        <v>44986</v>
      </c>
      <c r="B23" s="57">
        <v>453</v>
      </c>
      <c r="C23" s="58">
        <v>1997331</v>
      </c>
      <c r="D23" s="59">
        <v>366661.854597</v>
      </c>
      <c r="E23" s="60">
        <v>1014626</v>
      </c>
      <c r="F23" s="57">
        <v>2</v>
      </c>
      <c r="G23" s="58">
        <v>200</v>
      </c>
      <c r="H23" s="59">
        <v>38.796999999999997</v>
      </c>
      <c r="I23" s="60">
        <v>400</v>
      </c>
      <c r="J23" s="57">
        <v>14827</v>
      </c>
      <c r="K23" s="58">
        <v>62665</v>
      </c>
      <c r="L23" s="59">
        <v>33305.698149999997</v>
      </c>
      <c r="M23" s="60">
        <v>16590</v>
      </c>
      <c r="N23" s="15"/>
      <c r="O23" s="56">
        <v>44986</v>
      </c>
      <c r="P23" s="57">
        <v>0</v>
      </c>
      <c r="Q23" s="58">
        <v>0</v>
      </c>
      <c r="R23" s="59">
        <v>0</v>
      </c>
      <c r="S23" s="60">
        <v>0</v>
      </c>
      <c r="T23" s="57">
        <v>0</v>
      </c>
      <c r="U23" s="58">
        <v>0</v>
      </c>
      <c r="V23" s="59">
        <v>0</v>
      </c>
      <c r="W23" s="60">
        <v>0</v>
      </c>
      <c r="X23" s="57">
        <v>0</v>
      </c>
      <c r="Y23" s="58">
        <v>0</v>
      </c>
      <c r="Z23" s="59">
        <v>0</v>
      </c>
      <c r="AA23" s="60">
        <v>0</v>
      </c>
      <c r="AB23" s="18"/>
      <c r="AC23" s="56">
        <v>44986</v>
      </c>
      <c r="AD23" s="57">
        <v>0</v>
      </c>
      <c r="AE23" s="58">
        <v>0</v>
      </c>
      <c r="AF23" s="59">
        <v>0</v>
      </c>
      <c r="AG23" s="60">
        <v>0</v>
      </c>
      <c r="AH23" s="57">
        <v>0</v>
      </c>
      <c r="AI23" s="58">
        <v>0</v>
      </c>
      <c r="AJ23" s="59">
        <v>0</v>
      </c>
      <c r="AK23" s="60">
        <v>0</v>
      </c>
      <c r="AL23" s="57">
        <v>34</v>
      </c>
      <c r="AM23" s="58">
        <v>63</v>
      </c>
      <c r="AN23" s="59">
        <v>6.778092</v>
      </c>
      <c r="AO23" s="60">
        <v>1</v>
      </c>
      <c r="AP23" s="18"/>
      <c r="AQ23" s="56">
        <v>44986</v>
      </c>
      <c r="AR23" s="305">
        <v>0</v>
      </c>
      <c r="AS23" s="306">
        <v>0</v>
      </c>
      <c r="AT23" s="307">
        <v>0</v>
      </c>
      <c r="AU23" s="308">
        <v>0</v>
      </c>
      <c r="AV23" s="305">
        <v>12</v>
      </c>
      <c r="AW23" s="306">
        <v>5000</v>
      </c>
      <c r="AX23" s="307">
        <v>504.958325</v>
      </c>
      <c r="AY23" s="308">
        <v>2500</v>
      </c>
      <c r="AZ23" s="305">
        <v>0</v>
      </c>
      <c r="BA23" s="58">
        <v>0</v>
      </c>
      <c r="BB23" s="59">
        <v>0</v>
      </c>
      <c r="BC23" s="60">
        <v>0</v>
      </c>
      <c r="BE23" s="56">
        <v>44986</v>
      </c>
      <c r="BF23" s="57">
        <v>0</v>
      </c>
      <c r="BG23" s="58">
        <v>0</v>
      </c>
      <c r="BH23" s="59">
        <v>0</v>
      </c>
      <c r="BI23" s="60">
        <v>0</v>
      </c>
      <c r="BJ23" s="57">
        <v>0</v>
      </c>
      <c r="BK23" s="58">
        <v>0</v>
      </c>
      <c r="BL23" s="59">
        <v>0</v>
      </c>
      <c r="BM23" s="60">
        <v>0</v>
      </c>
      <c r="BN23" s="58"/>
      <c r="BO23" s="58"/>
      <c r="BP23" s="58"/>
      <c r="BQ23" s="58"/>
    </row>
    <row r="24" spans="1:69">
      <c r="A24" s="56">
        <v>45017</v>
      </c>
      <c r="B24" s="57">
        <v>124</v>
      </c>
      <c r="C24" s="58">
        <v>207060</v>
      </c>
      <c r="D24" s="59">
        <v>38479.016207000001</v>
      </c>
      <c r="E24" s="60">
        <v>999383</v>
      </c>
      <c r="F24" s="57">
        <v>0</v>
      </c>
      <c r="G24" s="58">
        <v>0</v>
      </c>
      <c r="H24" s="59">
        <v>0</v>
      </c>
      <c r="I24" s="60">
        <v>400</v>
      </c>
      <c r="J24" s="57">
        <v>8443</v>
      </c>
      <c r="K24" s="58">
        <v>13846</v>
      </c>
      <c r="L24" s="59">
        <v>7582.7952500000001</v>
      </c>
      <c r="M24" s="60">
        <v>17007</v>
      </c>
      <c r="N24" s="15"/>
      <c r="O24" s="56">
        <v>45017</v>
      </c>
      <c r="P24" s="57">
        <v>0</v>
      </c>
      <c r="Q24" s="58">
        <v>0</v>
      </c>
      <c r="R24" s="59">
        <v>0</v>
      </c>
      <c r="S24" s="60">
        <v>0</v>
      </c>
      <c r="T24" s="57">
        <v>0</v>
      </c>
      <c r="U24" s="58">
        <v>0</v>
      </c>
      <c r="V24" s="59">
        <v>0</v>
      </c>
      <c r="W24" s="60">
        <v>0</v>
      </c>
      <c r="X24" s="57">
        <v>0</v>
      </c>
      <c r="Y24" s="58">
        <v>0</v>
      </c>
      <c r="Z24" s="59">
        <v>0</v>
      </c>
      <c r="AA24" s="60">
        <v>0</v>
      </c>
      <c r="AB24" s="188"/>
      <c r="AC24" s="56">
        <v>45017</v>
      </c>
      <c r="AD24" s="57">
        <v>0</v>
      </c>
      <c r="AE24" s="58">
        <v>0</v>
      </c>
      <c r="AF24" s="59">
        <v>0</v>
      </c>
      <c r="AG24" s="60">
        <v>0</v>
      </c>
      <c r="AH24" s="57">
        <v>0</v>
      </c>
      <c r="AI24" s="58">
        <v>0</v>
      </c>
      <c r="AJ24" s="59">
        <v>0</v>
      </c>
      <c r="AK24" s="60">
        <v>0</v>
      </c>
      <c r="AL24" s="57">
        <v>72</v>
      </c>
      <c r="AM24" s="58">
        <v>187</v>
      </c>
      <c r="AN24" s="59">
        <v>20.481760000000001</v>
      </c>
      <c r="AO24" s="60">
        <v>3</v>
      </c>
      <c r="AP24" s="18"/>
      <c r="AQ24" s="56">
        <v>45017</v>
      </c>
      <c r="AR24" s="305">
        <v>0</v>
      </c>
      <c r="AS24" s="306">
        <v>0</v>
      </c>
      <c r="AT24" s="307">
        <v>0</v>
      </c>
      <c r="AU24" s="308">
        <v>0</v>
      </c>
      <c r="AV24" s="305">
        <v>0</v>
      </c>
      <c r="AW24" s="306">
        <v>0</v>
      </c>
      <c r="AX24" s="307">
        <v>0</v>
      </c>
      <c r="AY24" s="308">
        <v>2500</v>
      </c>
      <c r="AZ24" s="305">
        <v>0</v>
      </c>
      <c r="BA24" s="58">
        <v>0</v>
      </c>
      <c r="BB24" s="59">
        <v>0</v>
      </c>
      <c r="BC24" s="60">
        <v>0</v>
      </c>
      <c r="BE24" s="56">
        <v>45017</v>
      </c>
      <c r="BF24" s="57">
        <v>0</v>
      </c>
      <c r="BG24" s="58">
        <v>0</v>
      </c>
      <c r="BH24" s="59">
        <v>0</v>
      </c>
      <c r="BI24" s="60">
        <v>0</v>
      </c>
      <c r="BJ24" s="57">
        <v>0</v>
      </c>
      <c r="BK24" s="58">
        <v>0</v>
      </c>
      <c r="BL24" s="59">
        <v>0</v>
      </c>
      <c r="BM24" s="60">
        <v>0</v>
      </c>
      <c r="BN24" s="58"/>
      <c r="BO24" s="58"/>
      <c r="BP24" s="58"/>
      <c r="BQ24" s="58"/>
    </row>
    <row r="25" spans="1:69">
      <c r="A25" s="309">
        <v>45047</v>
      </c>
      <c r="B25" s="305">
        <v>178</v>
      </c>
      <c r="C25" s="306">
        <v>458178</v>
      </c>
      <c r="D25" s="307">
        <v>82013.012014000007</v>
      </c>
      <c r="E25" s="308">
        <v>789521</v>
      </c>
      <c r="F25" s="305">
        <v>0</v>
      </c>
      <c r="G25" s="306">
        <v>0</v>
      </c>
      <c r="H25" s="307">
        <v>0</v>
      </c>
      <c r="I25" s="308">
        <v>400</v>
      </c>
      <c r="J25" s="305">
        <v>14324</v>
      </c>
      <c r="K25" s="306">
        <v>26551</v>
      </c>
      <c r="L25" s="307">
        <v>14472.00195</v>
      </c>
      <c r="M25" s="308">
        <v>15133</v>
      </c>
      <c r="N25" s="310"/>
      <c r="O25" s="187">
        <v>45047</v>
      </c>
      <c r="P25" s="57">
        <v>0</v>
      </c>
      <c r="Q25" s="58">
        <v>0</v>
      </c>
      <c r="R25" s="59">
        <v>0</v>
      </c>
      <c r="S25" s="60">
        <v>0</v>
      </c>
      <c r="T25" s="57">
        <v>0</v>
      </c>
      <c r="U25" s="58">
        <v>0</v>
      </c>
      <c r="V25" s="59">
        <v>0</v>
      </c>
      <c r="W25" s="60">
        <v>0</v>
      </c>
      <c r="X25" s="57">
        <v>0</v>
      </c>
      <c r="Y25" s="58">
        <v>0</v>
      </c>
      <c r="Z25" s="59">
        <v>0</v>
      </c>
      <c r="AA25" s="60">
        <v>0</v>
      </c>
      <c r="AB25" s="188"/>
      <c r="AC25" s="187">
        <v>45047</v>
      </c>
      <c r="AD25" s="57">
        <v>0</v>
      </c>
      <c r="AE25" s="58">
        <v>0</v>
      </c>
      <c r="AF25" s="59">
        <v>0</v>
      </c>
      <c r="AG25" s="60">
        <v>0</v>
      </c>
      <c r="AH25" s="57">
        <v>0</v>
      </c>
      <c r="AI25" s="58">
        <v>0</v>
      </c>
      <c r="AJ25" s="59">
        <v>0</v>
      </c>
      <c r="AK25" s="60">
        <v>0</v>
      </c>
      <c r="AL25" s="57">
        <v>32</v>
      </c>
      <c r="AM25" s="58">
        <v>93</v>
      </c>
      <c r="AN25" s="59">
        <v>10.284800000000001</v>
      </c>
      <c r="AO25" s="60">
        <v>3</v>
      </c>
      <c r="AP25" s="188"/>
      <c r="AQ25" s="187">
        <v>45047</v>
      </c>
      <c r="AR25" s="305">
        <v>0</v>
      </c>
      <c r="AS25" s="306">
        <v>0</v>
      </c>
      <c r="AT25" s="307">
        <v>0</v>
      </c>
      <c r="AU25" s="308">
        <v>0</v>
      </c>
      <c r="AV25" s="305">
        <v>0</v>
      </c>
      <c r="AW25" s="306">
        <v>0</v>
      </c>
      <c r="AX25" s="307">
        <v>0</v>
      </c>
      <c r="AY25" s="308">
        <v>2500</v>
      </c>
      <c r="AZ25" s="305">
        <v>0</v>
      </c>
      <c r="BA25" s="58">
        <v>0</v>
      </c>
      <c r="BB25" s="59">
        <v>0</v>
      </c>
      <c r="BC25" s="60">
        <v>0</v>
      </c>
      <c r="BD25" s="189"/>
      <c r="BE25" s="187">
        <v>45047</v>
      </c>
      <c r="BF25" s="57">
        <v>0</v>
      </c>
      <c r="BG25" s="58">
        <v>0</v>
      </c>
      <c r="BH25" s="59">
        <v>0</v>
      </c>
      <c r="BI25" s="60">
        <v>0</v>
      </c>
      <c r="BJ25" s="57">
        <v>0</v>
      </c>
      <c r="BK25" s="58">
        <v>0</v>
      </c>
      <c r="BL25" s="59">
        <v>0</v>
      </c>
      <c r="BM25" s="60">
        <v>0</v>
      </c>
      <c r="BN25" s="58"/>
      <c r="BO25" s="58"/>
      <c r="BP25" s="58"/>
      <c r="BQ25" s="58"/>
    </row>
    <row r="26" spans="1:69">
      <c r="A26" s="309">
        <v>45078</v>
      </c>
      <c r="B26" s="305">
        <v>278</v>
      </c>
      <c r="C26" s="306">
        <v>1290832</v>
      </c>
      <c r="D26" s="307">
        <v>227086.741152</v>
      </c>
      <c r="E26" s="308">
        <v>490459</v>
      </c>
      <c r="F26" s="305">
        <v>2</v>
      </c>
      <c r="G26" s="306">
        <v>650</v>
      </c>
      <c r="H26" s="307">
        <v>122.4</v>
      </c>
      <c r="I26" s="308">
        <v>250</v>
      </c>
      <c r="J26" s="305">
        <v>14495</v>
      </c>
      <c r="K26" s="306">
        <v>42449</v>
      </c>
      <c r="L26" s="307">
        <v>23380.87386</v>
      </c>
      <c r="M26" s="308">
        <v>10704</v>
      </c>
      <c r="N26" s="310"/>
      <c r="O26" s="187">
        <v>45078</v>
      </c>
      <c r="P26" s="57">
        <v>0</v>
      </c>
      <c r="Q26" s="58">
        <v>0</v>
      </c>
      <c r="R26" s="59">
        <v>0</v>
      </c>
      <c r="S26" s="60">
        <v>0</v>
      </c>
      <c r="T26" s="57">
        <v>0</v>
      </c>
      <c r="U26" s="58">
        <v>0</v>
      </c>
      <c r="V26" s="59">
        <v>0</v>
      </c>
      <c r="W26" s="60">
        <v>0</v>
      </c>
      <c r="X26" s="57">
        <v>0</v>
      </c>
      <c r="Y26" s="58">
        <v>0</v>
      </c>
      <c r="Z26" s="59">
        <v>0</v>
      </c>
      <c r="AA26" s="60">
        <v>0</v>
      </c>
      <c r="AB26" s="188"/>
      <c r="AC26" s="187">
        <v>45078</v>
      </c>
      <c r="AD26" s="57">
        <v>0</v>
      </c>
      <c r="AE26" s="58">
        <v>0</v>
      </c>
      <c r="AF26" s="59">
        <v>0</v>
      </c>
      <c r="AG26" s="60">
        <v>0</v>
      </c>
      <c r="AH26" s="57">
        <v>0</v>
      </c>
      <c r="AI26" s="58">
        <v>0</v>
      </c>
      <c r="AJ26" s="59">
        <v>0</v>
      </c>
      <c r="AK26" s="60">
        <v>0</v>
      </c>
      <c r="AL26" s="57">
        <v>53</v>
      </c>
      <c r="AM26" s="58">
        <v>128</v>
      </c>
      <c r="AN26" s="59">
        <v>14.21824</v>
      </c>
      <c r="AO26" s="60">
        <v>6</v>
      </c>
      <c r="AP26" s="188"/>
      <c r="AQ26" s="187">
        <v>45078</v>
      </c>
      <c r="AR26" s="305">
        <v>0</v>
      </c>
      <c r="AS26" s="306">
        <v>0</v>
      </c>
      <c r="AT26" s="307">
        <v>0</v>
      </c>
      <c r="AU26" s="308">
        <v>0</v>
      </c>
      <c r="AV26" s="305">
        <v>2</v>
      </c>
      <c r="AW26" s="306">
        <v>5000</v>
      </c>
      <c r="AX26" s="307">
        <v>506.0625</v>
      </c>
      <c r="AY26" s="308">
        <v>2500</v>
      </c>
      <c r="AZ26" s="305">
        <v>0</v>
      </c>
      <c r="BA26" s="58">
        <v>0</v>
      </c>
      <c r="BB26" s="59">
        <v>0</v>
      </c>
      <c r="BC26" s="60">
        <v>0</v>
      </c>
      <c r="BD26" s="189"/>
      <c r="BE26" s="187">
        <v>45078</v>
      </c>
      <c r="BF26" s="57">
        <v>0</v>
      </c>
      <c r="BG26" s="58">
        <v>0</v>
      </c>
      <c r="BH26" s="59">
        <v>0</v>
      </c>
      <c r="BI26" s="60">
        <v>0</v>
      </c>
      <c r="BJ26" s="57">
        <v>0</v>
      </c>
      <c r="BK26" s="58">
        <v>0</v>
      </c>
      <c r="BL26" s="59">
        <v>0</v>
      </c>
      <c r="BM26" s="60">
        <v>0</v>
      </c>
      <c r="BN26" s="58"/>
      <c r="BO26" s="58"/>
      <c r="BP26" s="58"/>
      <c r="BQ26" s="58"/>
    </row>
    <row r="27" spans="1:69" ht="15.75" thickBot="1">
      <c r="A27" s="311">
        <v>45108</v>
      </c>
      <c r="B27" s="305">
        <v>138</v>
      </c>
      <c r="C27" s="306">
        <v>184717</v>
      </c>
      <c r="D27" s="307">
        <v>31664.218035999998</v>
      </c>
      <c r="E27" s="308">
        <v>494556</v>
      </c>
      <c r="F27" s="305">
        <v>0</v>
      </c>
      <c r="G27" s="306">
        <v>0</v>
      </c>
      <c r="H27" s="307">
        <v>0</v>
      </c>
      <c r="I27" s="308">
        <v>250</v>
      </c>
      <c r="J27" s="305">
        <v>8314</v>
      </c>
      <c r="K27" s="306">
        <v>13796</v>
      </c>
      <c r="L27" s="307">
        <v>7592.1789500000004</v>
      </c>
      <c r="M27" s="308">
        <v>12543</v>
      </c>
      <c r="N27" s="290"/>
      <c r="O27" s="56">
        <v>45108</v>
      </c>
      <c r="P27" s="57">
        <v>0</v>
      </c>
      <c r="Q27" s="58">
        <v>0</v>
      </c>
      <c r="R27" s="59">
        <v>0</v>
      </c>
      <c r="S27" s="60">
        <v>0</v>
      </c>
      <c r="T27" s="57">
        <v>0</v>
      </c>
      <c r="U27" s="58">
        <v>0</v>
      </c>
      <c r="V27" s="59">
        <v>0</v>
      </c>
      <c r="W27" s="60">
        <v>0</v>
      </c>
      <c r="X27" s="57">
        <v>0</v>
      </c>
      <c r="Y27" s="58">
        <v>0</v>
      </c>
      <c r="Z27" s="59">
        <v>0</v>
      </c>
      <c r="AA27" s="60">
        <v>0</v>
      </c>
      <c r="AB27" s="18"/>
      <c r="AC27" s="56">
        <v>45108</v>
      </c>
      <c r="AD27" s="57">
        <v>0</v>
      </c>
      <c r="AE27" s="58">
        <v>0</v>
      </c>
      <c r="AF27" s="59">
        <v>0</v>
      </c>
      <c r="AG27" s="60">
        <v>0</v>
      </c>
      <c r="AH27" s="57">
        <v>0</v>
      </c>
      <c r="AI27" s="58">
        <v>0</v>
      </c>
      <c r="AJ27" s="59">
        <v>0</v>
      </c>
      <c r="AK27" s="60">
        <v>0</v>
      </c>
      <c r="AL27" s="57">
        <v>101</v>
      </c>
      <c r="AM27" s="58">
        <v>571</v>
      </c>
      <c r="AN27" s="59">
        <v>62.777259999999998</v>
      </c>
      <c r="AO27" s="60">
        <v>23</v>
      </c>
      <c r="AP27" s="18"/>
      <c r="AQ27" s="56">
        <v>45108</v>
      </c>
      <c r="AR27" s="305">
        <v>0</v>
      </c>
      <c r="AS27" s="306">
        <v>0</v>
      </c>
      <c r="AT27" s="307">
        <v>0</v>
      </c>
      <c r="AU27" s="308">
        <v>0</v>
      </c>
      <c r="AV27" s="305">
        <v>0</v>
      </c>
      <c r="AW27" s="306">
        <v>0</v>
      </c>
      <c r="AX27" s="307">
        <v>0</v>
      </c>
      <c r="AY27" s="308">
        <v>2500</v>
      </c>
      <c r="AZ27" s="305">
        <v>0</v>
      </c>
      <c r="BA27" s="58">
        <v>0</v>
      </c>
      <c r="BB27" s="59">
        <v>0</v>
      </c>
      <c r="BC27" s="60">
        <v>0</v>
      </c>
      <c r="BE27" s="56">
        <v>45108</v>
      </c>
      <c r="BF27" s="57">
        <v>0</v>
      </c>
      <c r="BG27" s="58">
        <v>0</v>
      </c>
      <c r="BH27" s="59">
        <v>0</v>
      </c>
      <c r="BI27" s="60">
        <v>0</v>
      </c>
      <c r="BJ27" s="57">
        <v>0</v>
      </c>
      <c r="BK27" s="58">
        <v>0</v>
      </c>
      <c r="BL27" s="59">
        <v>0</v>
      </c>
      <c r="BM27" s="60">
        <v>0</v>
      </c>
      <c r="BN27" s="58"/>
      <c r="BO27" s="58"/>
      <c r="BP27" s="58"/>
      <c r="BQ27" s="58"/>
    </row>
    <row r="28" spans="1:69" hidden="1">
      <c r="A28" s="311">
        <v>44774</v>
      </c>
      <c r="B28" s="305"/>
      <c r="C28" s="306"/>
      <c r="D28" s="307"/>
      <c r="E28" s="308"/>
      <c r="F28" s="305"/>
      <c r="G28" s="306"/>
      <c r="H28" s="307"/>
      <c r="I28" s="308"/>
      <c r="J28" s="305"/>
      <c r="K28" s="306"/>
      <c r="L28" s="307"/>
      <c r="M28" s="308"/>
      <c r="N28" s="290"/>
      <c r="O28" s="56">
        <v>44774</v>
      </c>
      <c r="P28" s="57"/>
      <c r="Q28" s="58"/>
      <c r="R28" s="59"/>
      <c r="S28" s="60"/>
      <c r="T28" s="57"/>
      <c r="U28" s="58"/>
      <c r="V28" s="59"/>
      <c r="W28" s="60"/>
      <c r="X28" s="57"/>
      <c r="Y28" s="58"/>
      <c r="Z28" s="59"/>
      <c r="AA28" s="60"/>
      <c r="AB28" s="18"/>
      <c r="AC28" s="56">
        <v>44774</v>
      </c>
      <c r="AD28" s="57"/>
      <c r="AE28" s="58"/>
      <c r="AF28" s="59"/>
      <c r="AG28" s="60"/>
      <c r="AH28" s="57"/>
      <c r="AI28" s="58"/>
      <c r="AJ28" s="59"/>
      <c r="AK28" s="60"/>
      <c r="AL28" s="57"/>
      <c r="AM28" s="58"/>
      <c r="AN28" s="59"/>
      <c r="AO28" s="60"/>
      <c r="AP28" s="18"/>
      <c r="AQ28" s="56">
        <v>44774</v>
      </c>
      <c r="AR28" s="57"/>
      <c r="AS28" s="58"/>
      <c r="AT28" s="59"/>
      <c r="AU28" s="60"/>
      <c r="AV28" s="57"/>
      <c r="AW28" s="58"/>
      <c r="AX28" s="59"/>
      <c r="AY28" s="60"/>
      <c r="AZ28" s="57"/>
      <c r="BA28" s="58"/>
      <c r="BB28" s="59"/>
      <c r="BC28" s="60"/>
      <c r="BE28" s="56">
        <v>44774</v>
      </c>
      <c r="BF28" s="57"/>
      <c r="BG28" s="58"/>
      <c r="BH28" s="59"/>
      <c r="BI28" s="60"/>
      <c r="BJ28" s="57"/>
      <c r="BK28" s="58"/>
      <c r="BL28" s="59"/>
      <c r="BM28" s="60"/>
      <c r="BN28" s="58"/>
      <c r="BO28" s="58"/>
      <c r="BP28" s="58"/>
      <c r="BQ28" s="58"/>
    </row>
    <row r="29" spans="1:69" hidden="1">
      <c r="A29" s="311">
        <v>44805</v>
      </c>
      <c r="B29" s="305"/>
      <c r="C29" s="306"/>
      <c r="D29" s="307"/>
      <c r="E29" s="308"/>
      <c r="F29" s="305"/>
      <c r="G29" s="306"/>
      <c r="H29" s="307"/>
      <c r="I29" s="308"/>
      <c r="J29" s="305"/>
      <c r="K29" s="306"/>
      <c r="L29" s="307"/>
      <c r="M29" s="308"/>
      <c r="N29" s="290"/>
      <c r="O29" s="56">
        <v>44805</v>
      </c>
      <c r="P29" s="57"/>
      <c r="Q29" s="58"/>
      <c r="R29" s="59"/>
      <c r="S29" s="60"/>
      <c r="T29" s="57"/>
      <c r="U29" s="58"/>
      <c r="V29" s="59"/>
      <c r="W29" s="60"/>
      <c r="X29" s="57"/>
      <c r="Y29" s="58"/>
      <c r="Z29" s="59"/>
      <c r="AA29" s="60"/>
      <c r="AB29" s="18"/>
      <c r="AC29" s="56">
        <v>44805</v>
      </c>
      <c r="AD29" s="57"/>
      <c r="AE29" s="58"/>
      <c r="AF29" s="59"/>
      <c r="AG29" s="60"/>
      <c r="AH29" s="57"/>
      <c r="AI29" s="58"/>
      <c r="AJ29" s="59"/>
      <c r="AK29" s="60"/>
      <c r="AL29" s="57"/>
      <c r="AM29" s="58"/>
      <c r="AN29" s="59"/>
      <c r="AO29" s="60"/>
      <c r="AP29" s="18"/>
      <c r="AQ29" s="56">
        <v>44805</v>
      </c>
      <c r="AR29" s="57"/>
      <c r="AS29" s="58"/>
      <c r="AT29" s="59"/>
      <c r="AU29" s="60"/>
      <c r="AV29" s="57"/>
      <c r="AW29" s="58"/>
      <c r="AX29" s="59"/>
      <c r="AY29" s="60"/>
      <c r="AZ29" s="57"/>
      <c r="BA29" s="58"/>
      <c r="BB29" s="59"/>
      <c r="BC29" s="60"/>
      <c r="BE29" s="56">
        <v>44805</v>
      </c>
      <c r="BF29" s="57"/>
      <c r="BG29" s="58"/>
      <c r="BH29" s="59"/>
      <c r="BI29" s="60"/>
      <c r="BJ29" s="57"/>
      <c r="BK29" s="58"/>
      <c r="BL29" s="59"/>
      <c r="BM29" s="60"/>
      <c r="BN29" s="58"/>
      <c r="BO29" s="58"/>
      <c r="BP29" s="58"/>
      <c r="BQ29" s="58"/>
    </row>
    <row r="30" spans="1:69" hidden="1">
      <c r="A30" s="311">
        <v>44835</v>
      </c>
      <c r="B30" s="305"/>
      <c r="C30" s="306"/>
      <c r="D30" s="307"/>
      <c r="E30" s="308"/>
      <c r="F30" s="305"/>
      <c r="G30" s="306"/>
      <c r="H30" s="307"/>
      <c r="I30" s="308"/>
      <c r="J30" s="305"/>
      <c r="K30" s="306"/>
      <c r="L30" s="307"/>
      <c r="M30" s="308"/>
      <c r="N30" s="290"/>
      <c r="O30" s="56">
        <v>44835</v>
      </c>
      <c r="P30" s="57"/>
      <c r="Q30" s="58"/>
      <c r="R30" s="59"/>
      <c r="S30" s="60"/>
      <c r="T30" s="57"/>
      <c r="U30" s="58"/>
      <c r="V30" s="59"/>
      <c r="W30" s="60"/>
      <c r="X30" s="57"/>
      <c r="Y30" s="58"/>
      <c r="Z30" s="59"/>
      <c r="AA30" s="60"/>
      <c r="AB30" s="18"/>
      <c r="AC30" s="56">
        <v>44835</v>
      </c>
      <c r="AD30" s="57"/>
      <c r="AE30" s="58"/>
      <c r="AF30" s="59"/>
      <c r="AG30" s="60"/>
      <c r="AH30" s="57"/>
      <c r="AI30" s="58"/>
      <c r="AJ30" s="59"/>
      <c r="AK30" s="60"/>
      <c r="AL30" s="57"/>
      <c r="AM30" s="58"/>
      <c r="AN30" s="59"/>
      <c r="AO30" s="60"/>
      <c r="AP30" s="18"/>
      <c r="AQ30" s="56">
        <v>44835</v>
      </c>
      <c r="AR30" s="57"/>
      <c r="AS30" s="58"/>
      <c r="AT30" s="59"/>
      <c r="AU30" s="60"/>
      <c r="AV30" s="57"/>
      <c r="AW30" s="58"/>
      <c r="AX30" s="59"/>
      <c r="AY30" s="60"/>
      <c r="AZ30" s="57"/>
      <c r="BA30" s="58"/>
      <c r="BB30" s="59"/>
      <c r="BC30" s="60"/>
      <c r="BE30" s="56">
        <v>44835</v>
      </c>
      <c r="BF30" s="57"/>
      <c r="BG30" s="58"/>
      <c r="BH30" s="59"/>
      <c r="BI30" s="60"/>
      <c r="BJ30" s="57"/>
      <c r="BK30" s="58"/>
      <c r="BL30" s="59"/>
      <c r="BM30" s="60"/>
      <c r="BN30" s="58"/>
      <c r="BO30" s="58"/>
      <c r="BP30" s="58"/>
      <c r="BQ30" s="58"/>
    </row>
    <row r="31" spans="1:69" hidden="1">
      <c r="A31" s="311">
        <v>44866</v>
      </c>
      <c r="B31" s="305"/>
      <c r="C31" s="306"/>
      <c r="D31" s="307"/>
      <c r="E31" s="308"/>
      <c r="F31" s="305"/>
      <c r="G31" s="306"/>
      <c r="H31" s="307"/>
      <c r="I31" s="308"/>
      <c r="J31" s="305"/>
      <c r="K31" s="306"/>
      <c r="L31" s="307"/>
      <c r="M31" s="308"/>
      <c r="N31" s="290"/>
      <c r="O31" s="56">
        <v>44866</v>
      </c>
      <c r="P31" s="57"/>
      <c r="Q31" s="58"/>
      <c r="R31" s="59"/>
      <c r="S31" s="60"/>
      <c r="T31" s="57"/>
      <c r="U31" s="58"/>
      <c r="V31" s="59"/>
      <c r="W31" s="60"/>
      <c r="X31" s="57"/>
      <c r="Y31" s="58"/>
      <c r="Z31" s="59"/>
      <c r="AA31" s="60"/>
      <c r="AB31" s="18"/>
      <c r="AC31" s="56">
        <v>44866</v>
      </c>
      <c r="AD31" s="57"/>
      <c r="AE31" s="58"/>
      <c r="AF31" s="59"/>
      <c r="AG31" s="60"/>
      <c r="AH31" s="57"/>
      <c r="AI31" s="58"/>
      <c r="AJ31" s="59"/>
      <c r="AK31" s="60"/>
      <c r="AL31" s="57"/>
      <c r="AM31" s="58"/>
      <c r="AN31" s="59"/>
      <c r="AO31" s="60"/>
      <c r="AP31" s="18"/>
      <c r="AQ31" s="56">
        <v>44866</v>
      </c>
      <c r="AR31" s="57"/>
      <c r="AS31" s="58"/>
      <c r="AT31" s="59"/>
      <c r="AU31" s="60"/>
      <c r="AV31" s="57"/>
      <c r="AW31" s="58"/>
      <c r="AX31" s="59"/>
      <c r="AY31" s="60"/>
      <c r="AZ31" s="57"/>
      <c r="BA31" s="58"/>
      <c r="BB31" s="59"/>
      <c r="BC31" s="60"/>
      <c r="BE31" s="56">
        <v>44866</v>
      </c>
      <c r="BF31" s="57"/>
      <c r="BG31" s="58"/>
      <c r="BH31" s="59"/>
      <c r="BI31" s="60"/>
      <c r="BJ31" s="57"/>
      <c r="BK31" s="58"/>
      <c r="BL31" s="59"/>
      <c r="BM31" s="60"/>
      <c r="BN31" s="58"/>
      <c r="BO31" s="58"/>
      <c r="BP31" s="58"/>
      <c r="BQ31" s="58"/>
    </row>
    <row r="32" spans="1:69" ht="15.75" hidden="1" thickBot="1">
      <c r="A32" s="312">
        <v>44896</v>
      </c>
      <c r="B32" s="313"/>
      <c r="C32" s="314"/>
      <c r="D32" s="315"/>
      <c r="E32" s="316"/>
      <c r="F32" s="313"/>
      <c r="G32" s="314"/>
      <c r="H32" s="315"/>
      <c r="I32" s="316"/>
      <c r="J32" s="313"/>
      <c r="K32" s="314"/>
      <c r="L32" s="315"/>
      <c r="M32" s="316"/>
      <c r="N32" s="290"/>
      <c r="O32" s="71">
        <v>44896</v>
      </c>
      <c r="P32" s="72"/>
      <c r="Q32" s="73"/>
      <c r="R32" s="74"/>
      <c r="S32" s="75"/>
      <c r="T32" s="72"/>
      <c r="U32" s="73"/>
      <c r="V32" s="74"/>
      <c r="W32" s="75"/>
      <c r="X32" s="72"/>
      <c r="Y32" s="73"/>
      <c r="Z32" s="74"/>
      <c r="AA32" s="75"/>
      <c r="AB32" s="18"/>
      <c r="AC32" s="71">
        <v>44896</v>
      </c>
      <c r="AD32" s="72"/>
      <c r="AE32" s="73"/>
      <c r="AF32" s="74"/>
      <c r="AG32" s="75"/>
      <c r="AH32" s="72"/>
      <c r="AI32" s="73"/>
      <c r="AJ32" s="74"/>
      <c r="AK32" s="75"/>
      <c r="AL32" s="72"/>
      <c r="AM32" s="73"/>
      <c r="AN32" s="74"/>
      <c r="AO32" s="75"/>
      <c r="AP32" s="18"/>
      <c r="AQ32" s="71">
        <v>44896</v>
      </c>
      <c r="AR32" s="72"/>
      <c r="AS32" s="73"/>
      <c r="AT32" s="74"/>
      <c r="AU32" s="75"/>
      <c r="AV32" s="72"/>
      <c r="AW32" s="73"/>
      <c r="AX32" s="74"/>
      <c r="AY32" s="75"/>
      <c r="AZ32" s="72"/>
      <c r="BA32" s="73"/>
      <c r="BB32" s="74"/>
      <c r="BC32" s="75"/>
      <c r="BE32" s="71">
        <v>44896</v>
      </c>
      <c r="BF32" s="72"/>
      <c r="BG32" s="73"/>
      <c r="BH32" s="74"/>
      <c r="BI32" s="75"/>
      <c r="BJ32" s="72"/>
      <c r="BK32" s="73"/>
      <c r="BL32" s="74"/>
      <c r="BM32" s="75"/>
      <c r="BN32" s="58"/>
      <c r="BO32" s="58"/>
      <c r="BP32" s="58"/>
      <c r="BQ32" s="58"/>
    </row>
    <row r="33" spans="1:65">
      <c r="A33" s="317" t="s">
        <v>61</v>
      </c>
      <c r="B33" s="318"/>
      <c r="C33" s="318"/>
      <c r="D33" s="318"/>
      <c r="E33" s="318"/>
      <c r="F33" s="319"/>
      <c r="G33" s="319"/>
      <c r="H33" s="319"/>
      <c r="I33" s="319"/>
      <c r="J33" s="319"/>
      <c r="K33" s="319"/>
      <c r="L33" s="319"/>
      <c r="M33" s="319"/>
      <c r="N33" s="290"/>
      <c r="O33" s="76" t="s">
        <v>61</v>
      </c>
      <c r="P33" s="67"/>
      <c r="Q33" s="67"/>
      <c r="R33" s="67"/>
      <c r="S33" s="67"/>
      <c r="T33" s="77"/>
      <c r="U33" s="77"/>
      <c r="V33" s="77"/>
      <c r="W33" s="77"/>
      <c r="X33" s="77"/>
      <c r="Y33" s="77"/>
      <c r="Z33" s="77"/>
      <c r="AA33" s="77"/>
      <c r="AB33" s="15"/>
      <c r="AC33" s="76" t="s">
        <v>61</v>
      </c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15"/>
      <c r="AQ33" s="76" t="s">
        <v>61</v>
      </c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6"/>
      <c r="BE33" s="76" t="s">
        <v>61</v>
      </c>
      <c r="BF33" s="79"/>
      <c r="BG33" s="79"/>
      <c r="BH33" s="79"/>
      <c r="BI33" s="79"/>
      <c r="BJ33" s="79"/>
      <c r="BK33" s="79"/>
      <c r="BL33" s="79"/>
      <c r="BM33" s="79"/>
    </row>
    <row r="34" spans="1:65" ht="15.75" thickBo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15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</row>
    <row r="35" spans="1:65" ht="15.75" thickBot="1">
      <c r="A35" s="81"/>
      <c r="B35" s="216" t="s">
        <v>94</v>
      </c>
      <c r="C35" s="217"/>
      <c r="D35" s="217"/>
      <c r="E35" s="218"/>
      <c r="F35" s="216" t="s">
        <v>95</v>
      </c>
      <c r="G35" s="217"/>
      <c r="H35" s="217"/>
      <c r="I35" s="218"/>
      <c r="J35" s="216" t="s">
        <v>96</v>
      </c>
      <c r="K35" s="217"/>
      <c r="L35" s="217"/>
      <c r="M35" s="218"/>
      <c r="N35" s="15"/>
      <c r="O35" s="81"/>
      <c r="P35" s="216" t="s">
        <v>97</v>
      </c>
      <c r="Q35" s="217"/>
      <c r="R35" s="217"/>
      <c r="S35" s="218"/>
      <c r="T35" s="216" t="s">
        <v>98</v>
      </c>
      <c r="U35" s="217"/>
      <c r="V35" s="217"/>
      <c r="W35" s="218"/>
      <c r="X35" s="216" t="s">
        <v>99</v>
      </c>
      <c r="Y35" s="217"/>
      <c r="Z35" s="217"/>
      <c r="AA35" s="218"/>
      <c r="AB35" s="15"/>
      <c r="AC35" s="81"/>
      <c r="AD35" s="216" t="s">
        <v>100</v>
      </c>
      <c r="AE35" s="217"/>
      <c r="AF35" s="217"/>
      <c r="AG35" s="218"/>
      <c r="AH35" s="216" t="s">
        <v>101</v>
      </c>
      <c r="AI35" s="217"/>
      <c r="AJ35" s="217"/>
      <c r="AK35" s="218"/>
      <c r="AL35" s="216" t="s">
        <v>102</v>
      </c>
      <c r="AM35" s="217"/>
      <c r="AN35" s="217"/>
      <c r="AO35" s="218"/>
      <c r="AP35" s="15"/>
      <c r="AQ35" s="81"/>
      <c r="AR35" s="216" t="s">
        <v>103</v>
      </c>
      <c r="AS35" s="217"/>
      <c r="AT35" s="217"/>
      <c r="AU35" s="218"/>
      <c r="AV35" s="216" t="s">
        <v>104</v>
      </c>
      <c r="AW35" s="217"/>
      <c r="AX35" s="217"/>
      <c r="AY35" s="218"/>
      <c r="AZ35" s="216" t="s">
        <v>105</v>
      </c>
      <c r="BA35" s="217"/>
      <c r="BB35" s="217"/>
      <c r="BC35" s="218"/>
    </row>
    <row r="36" spans="1:65">
      <c r="A36" s="82"/>
      <c r="B36" s="223" t="s">
        <v>90</v>
      </c>
      <c r="C36" s="225" t="s">
        <v>91</v>
      </c>
      <c r="D36" s="219" t="s">
        <v>92</v>
      </c>
      <c r="E36" s="221" t="s">
        <v>93</v>
      </c>
      <c r="F36" s="223" t="s">
        <v>90</v>
      </c>
      <c r="G36" s="225" t="s">
        <v>91</v>
      </c>
      <c r="H36" s="219" t="s">
        <v>92</v>
      </c>
      <c r="I36" s="221" t="s">
        <v>93</v>
      </c>
      <c r="J36" s="223" t="s">
        <v>90</v>
      </c>
      <c r="K36" s="225" t="s">
        <v>91</v>
      </c>
      <c r="L36" s="219" t="s">
        <v>92</v>
      </c>
      <c r="M36" s="221" t="s">
        <v>93</v>
      </c>
      <c r="N36" s="83"/>
      <c r="O36" s="82"/>
      <c r="P36" s="223" t="s">
        <v>90</v>
      </c>
      <c r="Q36" s="225" t="s">
        <v>91</v>
      </c>
      <c r="R36" s="219" t="s">
        <v>92</v>
      </c>
      <c r="S36" s="221" t="s">
        <v>93</v>
      </c>
      <c r="T36" s="223" t="s">
        <v>90</v>
      </c>
      <c r="U36" s="225" t="s">
        <v>91</v>
      </c>
      <c r="V36" s="219" t="s">
        <v>92</v>
      </c>
      <c r="W36" s="221" t="s">
        <v>93</v>
      </c>
      <c r="X36" s="223" t="s">
        <v>90</v>
      </c>
      <c r="Y36" s="225" t="s">
        <v>91</v>
      </c>
      <c r="Z36" s="219" t="s">
        <v>92</v>
      </c>
      <c r="AA36" s="221" t="s">
        <v>93</v>
      </c>
      <c r="AB36" s="83"/>
      <c r="AC36" s="82"/>
      <c r="AD36" s="223" t="s">
        <v>90</v>
      </c>
      <c r="AE36" s="225" t="s">
        <v>91</v>
      </c>
      <c r="AF36" s="219" t="s">
        <v>92</v>
      </c>
      <c r="AG36" s="221" t="s">
        <v>93</v>
      </c>
      <c r="AH36" s="223" t="s">
        <v>90</v>
      </c>
      <c r="AI36" s="225" t="s">
        <v>91</v>
      </c>
      <c r="AJ36" s="219" t="s">
        <v>92</v>
      </c>
      <c r="AK36" s="221" t="s">
        <v>93</v>
      </c>
      <c r="AL36" s="223" t="s">
        <v>90</v>
      </c>
      <c r="AM36" s="225" t="s">
        <v>91</v>
      </c>
      <c r="AN36" s="219" t="s">
        <v>92</v>
      </c>
      <c r="AO36" s="221" t="s">
        <v>93</v>
      </c>
      <c r="AP36" s="83"/>
      <c r="AQ36" s="82"/>
      <c r="AR36" s="223" t="s">
        <v>90</v>
      </c>
      <c r="AS36" s="225" t="s">
        <v>91</v>
      </c>
      <c r="AT36" s="219" t="s">
        <v>92</v>
      </c>
      <c r="AU36" s="221" t="s">
        <v>93</v>
      </c>
      <c r="AV36" s="223" t="s">
        <v>90</v>
      </c>
      <c r="AW36" s="225" t="s">
        <v>91</v>
      </c>
      <c r="AX36" s="219" t="s">
        <v>92</v>
      </c>
      <c r="AY36" s="221" t="s">
        <v>93</v>
      </c>
      <c r="AZ36" s="223" t="s">
        <v>90</v>
      </c>
      <c r="BA36" s="225" t="s">
        <v>91</v>
      </c>
      <c r="BB36" s="219" t="s">
        <v>92</v>
      </c>
      <c r="BC36" s="221" t="s">
        <v>106</v>
      </c>
    </row>
    <row r="37" spans="1:65" ht="15.75" thickBot="1">
      <c r="A37" s="51"/>
      <c r="B37" s="224"/>
      <c r="C37" s="226"/>
      <c r="D37" s="220"/>
      <c r="E37" s="222"/>
      <c r="F37" s="224"/>
      <c r="G37" s="226"/>
      <c r="H37" s="220"/>
      <c r="I37" s="222"/>
      <c r="J37" s="224"/>
      <c r="K37" s="226"/>
      <c r="L37" s="220"/>
      <c r="M37" s="222"/>
      <c r="N37" s="34"/>
      <c r="O37" s="51"/>
      <c r="P37" s="224"/>
      <c r="Q37" s="226"/>
      <c r="R37" s="220"/>
      <c r="S37" s="222"/>
      <c r="T37" s="224"/>
      <c r="U37" s="226"/>
      <c r="V37" s="220"/>
      <c r="W37" s="222"/>
      <c r="X37" s="224"/>
      <c r="Y37" s="226"/>
      <c r="Z37" s="220"/>
      <c r="AA37" s="222"/>
      <c r="AB37" s="34"/>
      <c r="AC37" s="51"/>
      <c r="AD37" s="224"/>
      <c r="AE37" s="226"/>
      <c r="AF37" s="220"/>
      <c r="AG37" s="222"/>
      <c r="AH37" s="224"/>
      <c r="AI37" s="226"/>
      <c r="AJ37" s="220"/>
      <c r="AK37" s="222"/>
      <c r="AL37" s="224"/>
      <c r="AM37" s="226"/>
      <c r="AN37" s="220"/>
      <c r="AO37" s="222"/>
      <c r="AP37" s="34"/>
      <c r="AQ37" s="51"/>
      <c r="AR37" s="224"/>
      <c r="AS37" s="226"/>
      <c r="AT37" s="220"/>
      <c r="AU37" s="222"/>
      <c r="AV37" s="224"/>
      <c r="AW37" s="226"/>
      <c r="AX37" s="220"/>
      <c r="AY37" s="222"/>
      <c r="AZ37" s="224"/>
      <c r="BA37" s="226"/>
      <c r="BB37" s="220"/>
      <c r="BC37" s="222"/>
    </row>
    <row r="38" spans="1:65">
      <c r="A38" s="88">
        <v>44562</v>
      </c>
      <c r="B38" s="66">
        <v>0</v>
      </c>
      <c r="C38" s="67">
        <v>0</v>
      </c>
      <c r="D38" s="68">
        <v>0</v>
      </c>
      <c r="E38" s="69">
        <v>0</v>
      </c>
      <c r="F38" s="66">
        <v>0</v>
      </c>
      <c r="G38" s="67">
        <v>0</v>
      </c>
      <c r="H38" s="68">
        <v>0</v>
      </c>
      <c r="I38" s="69">
        <v>0</v>
      </c>
      <c r="J38" s="66">
        <v>0</v>
      </c>
      <c r="K38" s="67">
        <v>0</v>
      </c>
      <c r="L38" s="68">
        <v>0</v>
      </c>
      <c r="M38" s="69">
        <v>0</v>
      </c>
      <c r="N38" s="15"/>
      <c r="O38" s="56">
        <v>44562</v>
      </c>
      <c r="P38" s="57">
        <v>2</v>
      </c>
      <c r="Q38" s="58">
        <v>2650</v>
      </c>
      <c r="R38" s="59">
        <v>3.2566000000000002</v>
      </c>
      <c r="S38" s="60">
        <v>2650</v>
      </c>
      <c r="T38" s="57">
        <v>0</v>
      </c>
      <c r="U38" s="58">
        <v>0</v>
      </c>
      <c r="V38" s="59">
        <v>0</v>
      </c>
      <c r="W38" s="60">
        <v>0</v>
      </c>
      <c r="X38" s="57">
        <v>1</v>
      </c>
      <c r="Y38" s="58">
        <v>50</v>
      </c>
      <c r="Z38" s="59">
        <v>0.4773</v>
      </c>
      <c r="AA38" s="60">
        <v>0</v>
      </c>
      <c r="AB38" s="18"/>
      <c r="AC38" s="56">
        <v>44562</v>
      </c>
      <c r="AD38" s="97">
        <v>0</v>
      </c>
      <c r="AE38" s="67">
        <v>0</v>
      </c>
      <c r="AF38" s="68">
        <v>0</v>
      </c>
      <c r="AG38" s="69">
        <v>0</v>
      </c>
      <c r="AH38" s="66">
        <v>4</v>
      </c>
      <c r="AI38" s="67">
        <v>200</v>
      </c>
      <c r="AJ38" s="68">
        <v>3.41445</v>
      </c>
      <c r="AK38" s="69">
        <v>450</v>
      </c>
      <c r="AL38" s="97">
        <v>0</v>
      </c>
      <c r="AM38" s="67">
        <v>0</v>
      </c>
      <c r="AN38" s="68">
        <v>0</v>
      </c>
      <c r="AO38" s="69">
        <v>0</v>
      </c>
      <c r="AP38" s="18"/>
      <c r="AQ38" s="56">
        <v>44562</v>
      </c>
      <c r="AR38" s="97">
        <v>0</v>
      </c>
      <c r="AS38" s="67">
        <v>0</v>
      </c>
      <c r="AT38" s="68">
        <v>0</v>
      </c>
      <c r="AU38" s="69">
        <v>0</v>
      </c>
      <c r="AV38" s="66">
        <v>0</v>
      </c>
      <c r="AW38" s="67">
        <v>0</v>
      </c>
      <c r="AX38" s="68">
        <v>0</v>
      </c>
      <c r="AY38" s="69">
        <v>0</v>
      </c>
      <c r="AZ38" s="66">
        <v>0</v>
      </c>
      <c r="BA38" s="67">
        <v>0</v>
      </c>
      <c r="BB38" s="193">
        <v>0</v>
      </c>
      <c r="BC38" s="84">
        <v>0</v>
      </c>
    </row>
    <row r="39" spans="1:65">
      <c r="A39" s="56">
        <v>44593</v>
      </c>
      <c r="B39" s="57">
        <v>0</v>
      </c>
      <c r="C39" s="58">
        <v>0</v>
      </c>
      <c r="D39" s="59">
        <v>0</v>
      </c>
      <c r="E39" s="60">
        <v>0</v>
      </c>
      <c r="F39" s="57">
        <v>0</v>
      </c>
      <c r="G39" s="58">
        <v>0</v>
      </c>
      <c r="H39" s="59">
        <v>0</v>
      </c>
      <c r="I39" s="60">
        <v>0</v>
      </c>
      <c r="J39" s="57">
        <v>0</v>
      </c>
      <c r="K39" s="58">
        <v>0</v>
      </c>
      <c r="L39" s="59">
        <v>0</v>
      </c>
      <c r="M39" s="60">
        <v>0</v>
      </c>
      <c r="N39" s="17"/>
      <c r="O39" s="56">
        <v>44593</v>
      </c>
      <c r="P39" s="57">
        <v>1</v>
      </c>
      <c r="Q39" s="58">
        <v>1000</v>
      </c>
      <c r="R39" s="59">
        <v>1.194</v>
      </c>
      <c r="S39" s="60">
        <v>3650</v>
      </c>
      <c r="T39" s="57">
        <v>0</v>
      </c>
      <c r="U39" s="58">
        <v>0</v>
      </c>
      <c r="V39" s="59">
        <v>0</v>
      </c>
      <c r="W39" s="60">
        <v>0</v>
      </c>
      <c r="X39" s="57">
        <v>0</v>
      </c>
      <c r="Y39" s="58">
        <v>0</v>
      </c>
      <c r="Z39" s="59">
        <v>0</v>
      </c>
      <c r="AA39" s="60">
        <v>0</v>
      </c>
      <c r="AB39" s="17"/>
      <c r="AC39" s="56">
        <v>44593</v>
      </c>
      <c r="AD39" s="96">
        <v>0</v>
      </c>
      <c r="AE39" s="58">
        <v>0</v>
      </c>
      <c r="AF39" s="59">
        <v>0</v>
      </c>
      <c r="AG39" s="60">
        <v>0</v>
      </c>
      <c r="AH39" s="57">
        <v>3</v>
      </c>
      <c r="AI39" s="58">
        <v>200</v>
      </c>
      <c r="AJ39" s="59">
        <v>3.2016</v>
      </c>
      <c r="AK39" s="60">
        <v>550</v>
      </c>
      <c r="AL39" s="96">
        <v>0</v>
      </c>
      <c r="AM39" s="58">
        <v>0</v>
      </c>
      <c r="AN39" s="59">
        <v>0</v>
      </c>
      <c r="AO39" s="60">
        <v>0</v>
      </c>
      <c r="AP39" s="85"/>
      <c r="AQ39" s="56">
        <v>44593</v>
      </c>
      <c r="AR39" s="96">
        <v>0</v>
      </c>
      <c r="AS39" s="58">
        <v>0</v>
      </c>
      <c r="AT39" s="59">
        <v>0</v>
      </c>
      <c r="AU39" s="60">
        <v>0</v>
      </c>
      <c r="AV39" s="57">
        <v>0</v>
      </c>
      <c r="AW39" s="58">
        <v>0</v>
      </c>
      <c r="AX39" s="59">
        <v>0</v>
      </c>
      <c r="AY39" s="60">
        <v>0</v>
      </c>
      <c r="AZ39" s="57">
        <v>0</v>
      </c>
      <c r="BA39" s="58">
        <v>0</v>
      </c>
      <c r="BB39" s="59">
        <v>0</v>
      </c>
      <c r="BC39" s="60">
        <v>0</v>
      </c>
    </row>
    <row r="40" spans="1:65">
      <c r="A40" s="56">
        <v>44621</v>
      </c>
      <c r="B40" s="57">
        <v>0</v>
      </c>
      <c r="C40" s="58">
        <v>0</v>
      </c>
      <c r="D40" s="59">
        <v>0</v>
      </c>
      <c r="E40" s="60">
        <v>0</v>
      </c>
      <c r="F40" s="57">
        <v>0</v>
      </c>
      <c r="G40" s="58">
        <v>0</v>
      </c>
      <c r="H40" s="59">
        <v>0</v>
      </c>
      <c r="I40" s="60">
        <v>0</v>
      </c>
      <c r="J40" s="57">
        <v>0</v>
      </c>
      <c r="K40" s="58">
        <v>0</v>
      </c>
      <c r="L40" s="59">
        <v>0</v>
      </c>
      <c r="M40" s="60">
        <v>0</v>
      </c>
      <c r="N40" s="17"/>
      <c r="O40" s="56">
        <v>44621</v>
      </c>
      <c r="P40" s="57">
        <v>3</v>
      </c>
      <c r="Q40" s="58">
        <v>3800</v>
      </c>
      <c r="R40" s="59">
        <v>4.0436500000000004</v>
      </c>
      <c r="S40" s="60">
        <v>4150</v>
      </c>
      <c r="T40" s="57">
        <v>0</v>
      </c>
      <c r="U40" s="58">
        <v>0</v>
      </c>
      <c r="V40" s="59">
        <v>0</v>
      </c>
      <c r="W40" s="60">
        <v>0</v>
      </c>
      <c r="X40" s="57">
        <v>0</v>
      </c>
      <c r="Y40" s="58">
        <v>0</v>
      </c>
      <c r="Z40" s="59">
        <v>0</v>
      </c>
      <c r="AA40" s="60">
        <v>0</v>
      </c>
      <c r="AB40" s="17"/>
      <c r="AC40" s="56">
        <v>44621</v>
      </c>
      <c r="AD40" s="96">
        <v>0</v>
      </c>
      <c r="AE40" s="58">
        <v>0</v>
      </c>
      <c r="AF40" s="59">
        <v>0</v>
      </c>
      <c r="AG40" s="60">
        <v>0</v>
      </c>
      <c r="AH40" s="57">
        <v>2</v>
      </c>
      <c r="AI40" s="58">
        <v>400</v>
      </c>
      <c r="AJ40" s="59">
        <v>6.6740000000000004</v>
      </c>
      <c r="AK40" s="60">
        <v>550</v>
      </c>
      <c r="AL40" s="96">
        <v>0</v>
      </c>
      <c r="AM40" s="58">
        <v>0</v>
      </c>
      <c r="AN40" s="59">
        <v>0</v>
      </c>
      <c r="AO40" s="60">
        <v>0</v>
      </c>
      <c r="AP40" s="85"/>
      <c r="AQ40" s="56">
        <v>44621</v>
      </c>
      <c r="AR40" s="96">
        <v>0</v>
      </c>
      <c r="AS40" s="58">
        <v>0</v>
      </c>
      <c r="AT40" s="59">
        <v>0</v>
      </c>
      <c r="AU40" s="60">
        <v>0</v>
      </c>
      <c r="AV40" s="57">
        <v>0</v>
      </c>
      <c r="AW40" s="58">
        <v>0</v>
      </c>
      <c r="AX40" s="59">
        <v>0</v>
      </c>
      <c r="AY40" s="60">
        <v>0</v>
      </c>
      <c r="AZ40" s="57">
        <v>0</v>
      </c>
      <c r="BA40" s="58">
        <v>0</v>
      </c>
      <c r="BB40" s="59">
        <v>0</v>
      </c>
      <c r="BC40" s="60">
        <v>0</v>
      </c>
    </row>
    <row r="41" spans="1:65">
      <c r="A41" s="56">
        <v>44652</v>
      </c>
      <c r="B41" s="57">
        <v>0</v>
      </c>
      <c r="C41" s="58">
        <v>0</v>
      </c>
      <c r="D41" s="59">
        <v>0</v>
      </c>
      <c r="E41" s="60">
        <v>0</v>
      </c>
      <c r="F41" s="57">
        <v>0</v>
      </c>
      <c r="G41" s="58">
        <v>0</v>
      </c>
      <c r="H41" s="59">
        <v>0</v>
      </c>
      <c r="I41" s="60">
        <v>0</v>
      </c>
      <c r="J41" s="57">
        <v>0</v>
      </c>
      <c r="K41" s="58">
        <v>0</v>
      </c>
      <c r="L41" s="59">
        <v>0</v>
      </c>
      <c r="M41" s="60">
        <v>0</v>
      </c>
      <c r="N41" s="17"/>
      <c r="O41" s="56">
        <v>44652</v>
      </c>
      <c r="P41" s="57">
        <v>1</v>
      </c>
      <c r="Q41" s="58">
        <v>20000</v>
      </c>
      <c r="R41" s="59">
        <v>19.399999999999999</v>
      </c>
      <c r="S41" s="60">
        <v>24150</v>
      </c>
      <c r="T41" s="57">
        <v>0</v>
      </c>
      <c r="U41" s="58">
        <v>0</v>
      </c>
      <c r="V41" s="59">
        <v>0</v>
      </c>
      <c r="W41" s="60">
        <v>0</v>
      </c>
      <c r="X41" s="57">
        <v>0</v>
      </c>
      <c r="Y41" s="58">
        <v>0</v>
      </c>
      <c r="Z41" s="59">
        <v>0</v>
      </c>
      <c r="AA41" s="60">
        <v>0</v>
      </c>
      <c r="AB41" s="17"/>
      <c r="AC41" s="56">
        <v>44652</v>
      </c>
      <c r="AD41" s="96">
        <v>0</v>
      </c>
      <c r="AE41" s="58">
        <v>0</v>
      </c>
      <c r="AF41" s="59">
        <v>0</v>
      </c>
      <c r="AG41" s="60">
        <v>0</v>
      </c>
      <c r="AH41" s="57">
        <v>0</v>
      </c>
      <c r="AI41" s="58">
        <v>0</v>
      </c>
      <c r="AJ41" s="59">
        <v>0</v>
      </c>
      <c r="AK41" s="60">
        <v>550</v>
      </c>
      <c r="AL41" s="96">
        <v>0</v>
      </c>
      <c r="AM41" s="58">
        <v>0</v>
      </c>
      <c r="AN41" s="59">
        <v>0</v>
      </c>
      <c r="AO41" s="60">
        <v>0</v>
      </c>
      <c r="AP41" s="85"/>
      <c r="AQ41" s="56">
        <v>44652</v>
      </c>
      <c r="AR41" s="96">
        <v>0</v>
      </c>
      <c r="AS41" s="58">
        <v>0</v>
      </c>
      <c r="AT41" s="59">
        <v>0</v>
      </c>
      <c r="AU41" s="60">
        <v>0</v>
      </c>
      <c r="AV41" s="57">
        <v>0</v>
      </c>
      <c r="AW41" s="58">
        <v>0</v>
      </c>
      <c r="AX41" s="59">
        <v>0</v>
      </c>
      <c r="AY41" s="60">
        <v>0</v>
      </c>
      <c r="AZ41" s="57">
        <v>0</v>
      </c>
      <c r="BA41" s="58">
        <v>0</v>
      </c>
      <c r="BB41" s="59">
        <v>0</v>
      </c>
      <c r="BC41" s="60">
        <v>0</v>
      </c>
    </row>
    <row r="42" spans="1:65">
      <c r="A42" s="56">
        <v>44682</v>
      </c>
      <c r="B42" s="57">
        <v>0</v>
      </c>
      <c r="C42" s="58">
        <v>0</v>
      </c>
      <c r="D42" s="59">
        <v>0</v>
      </c>
      <c r="E42" s="60">
        <v>0</v>
      </c>
      <c r="F42" s="57">
        <v>0</v>
      </c>
      <c r="G42" s="58">
        <v>0</v>
      </c>
      <c r="H42" s="59">
        <v>0</v>
      </c>
      <c r="I42" s="60">
        <v>0</v>
      </c>
      <c r="J42" s="57">
        <v>0</v>
      </c>
      <c r="K42" s="58">
        <v>0</v>
      </c>
      <c r="L42" s="59">
        <v>0</v>
      </c>
      <c r="M42" s="60">
        <v>0</v>
      </c>
      <c r="N42" s="70"/>
      <c r="O42" s="56">
        <v>44682</v>
      </c>
      <c r="P42" s="57">
        <v>0</v>
      </c>
      <c r="Q42" s="58">
        <v>0</v>
      </c>
      <c r="R42" s="59">
        <v>0</v>
      </c>
      <c r="S42" s="60">
        <v>24150</v>
      </c>
      <c r="T42" s="57">
        <v>0</v>
      </c>
      <c r="U42" s="58">
        <v>0</v>
      </c>
      <c r="V42" s="59">
        <v>0</v>
      </c>
      <c r="W42" s="60">
        <v>0</v>
      </c>
      <c r="X42" s="57">
        <v>0</v>
      </c>
      <c r="Y42" s="58">
        <v>0</v>
      </c>
      <c r="Z42" s="59">
        <v>0</v>
      </c>
      <c r="AA42" s="60">
        <v>0</v>
      </c>
      <c r="AB42" s="70"/>
      <c r="AC42" s="56">
        <v>44682</v>
      </c>
      <c r="AD42" s="96">
        <v>0</v>
      </c>
      <c r="AE42" s="58">
        <v>0</v>
      </c>
      <c r="AF42" s="59">
        <v>0</v>
      </c>
      <c r="AG42" s="60">
        <v>0</v>
      </c>
      <c r="AH42" s="57">
        <v>0</v>
      </c>
      <c r="AI42" s="58">
        <v>0</v>
      </c>
      <c r="AJ42" s="59">
        <v>0</v>
      </c>
      <c r="AK42" s="60">
        <v>550</v>
      </c>
      <c r="AL42" s="96">
        <v>0</v>
      </c>
      <c r="AM42" s="58">
        <v>0</v>
      </c>
      <c r="AN42" s="59">
        <v>0</v>
      </c>
      <c r="AO42" s="60">
        <v>0</v>
      </c>
      <c r="AP42" s="86"/>
      <c r="AQ42" s="56">
        <v>44682</v>
      </c>
      <c r="AR42" s="96">
        <v>0</v>
      </c>
      <c r="AS42" s="58">
        <v>0</v>
      </c>
      <c r="AT42" s="59">
        <v>0</v>
      </c>
      <c r="AU42" s="60">
        <v>0</v>
      </c>
      <c r="AV42" s="57">
        <v>0</v>
      </c>
      <c r="AW42" s="58">
        <v>0</v>
      </c>
      <c r="AX42" s="59">
        <v>0</v>
      </c>
      <c r="AY42" s="60">
        <v>0</v>
      </c>
      <c r="AZ42" s="57">
        <v>0</v>
      </c>
      <c r="BA42" s="58">
        <v>0</v>
      </c>
      <c r="BB42" s="59">
        <v>0</v>
      </c>
      <c r="BC42" s="60">
        <v>0</v>
      </c>
    </row>
    <row r="43" spans="1:65">
      <c r="A43" s="56">
        <v>44713</v>
      </c>
      <c r="B43" s="57">
        <v>0</v>
      </c>
      <c r="C43" s="58">
        <v>0</v>
      </c>
      <c r="D43" s="59">
        <v>0</v>
      </c>
      <c r="E43" s="60">
        <v>0</v>
      </c>
      <c r="F43" s="57">
        <v>0</v>
      </c>
      <c r="G43" s="58">
        <v>0</v>
      </c>
      <c r="H43" s="59">
        <v>0</v>
      </c>
      <c r="I43" s="60">
        <v>0</v>
      </c>
      <c r="J43" s="57">
        <v>0</v>
      </c>
      <c r="K43" s="58">
        <v>0</v>
      </c>
      <c r="L43" s="59">
        <v>0</v>
      </c>
      <c r="M43" s="60">
        <v>0</v>
      </c>
      <c r="N43" s="70"/>
      <c r="O43" s="56">
        <v>44713</v>
      </c>
      <c r="P43" s="57">
        <v>2</v>
      </c>
      <c r="Q43" s="58">
        <v>8300</v>
      </c>
      <c r="R43" s="59">
        <v>5.63985</v>
      </c>
      <c r="S43" s="60">
        <v>24150</v>
      </c>
      <c r="T43" s="57">
        <v>0</v>
      </c>
      <c r="U43" s="58">
        <v>0</v>
      </c>
      <c r="V43" s="59">
        <v>0</v>
      </c>
      <c r="W43" s="60">
        <v>0</v>
      </c>
      <c r="X43" s="57">
        <v>0</v>
      </c>
      <c r="Y43" s="58">
        <v>0</v>
      </c>
      <c r="Z43" s="59">
        <v>0</v>
      </c>
      <c r="AA43" s="60">
        <v>0</v>
      </c>
      <c r="AB43" s="70"/>
      <c r="AC43" s="56">
        <v>44713</v>
      </c>
      <c r="AD43" s="96">
        <v>0</v>
      </c>
      <c r="AE43" s="58">
        <v>0</v>
      </c>
      <c r="AF43" s="59">
        <v>0</v>
      </c>
      <c r="AG43" s="60">
        <v>0</v>
      </c>
      <c r="AH43" s="57">
        <v>3</v>
      </c>
      <c r="AI43" s="58">
        <v>1100</v>
      </c>
      <c r="AJ43" s="59">
        <v>15.52045</v>
      </c>
      <c r="AK43" s="60">
        <v>550</v>
      </c>
      <c r="AL43" s="96">
        <v>0</v>
      </c>
      <c r="AM43" s="58">
        <v>0</v>
      </c>
      <c r="AN43" s="59">
        <v>0</v>
      </c>
      <c r="AO43" s="60">
        <v>0</v>
      </c>
      <c r="AP43" s="86"/>
      <c r="AQ43" s="56">
        <v>44713</v>
      </c>
      <c r="AR43" s="96">
        <v>0</v>
      </c>
      <c r="AS43" s="58">
        <v>0</v>
      </c>
      <c r="AT43" s="59">
        <v>0</v>
      </c>
      <c r="AU43" s="60">
        <v>0</v>
      </c>
      <c r="AV43" s="57">
        <v>0</v>
      </c>
      <c r="AW43" s="58">
        <v>0</v>
      </c>
      <c r="AX43" s="59">
        <v>0</v>
      </c>
      <c r="AY43" s="60">
        <v>0</v>
      </c>
      <c r="AZ43" s="57">
        <v>0</v>
      </c>
      <c r="BA43" s="58">
        <v>0</v>
      </c>
      <c r="BB43" s="59">
        <v>0</v>
      </c>
      <c r="BC43" s="60">
        <v>0</v>
      </c>
    </row>
    <row r="44" spans="1:65">
      <c r="A44" s="56">
        <v>44743</v>
      </c>
      <c r="B44" s="57">
        <v>0</v>
      </c>
      <c r="C44" s="58">
        <v>0</v>
      </c>
      <c r="D44" s="59">
        <v>0</v>
      </c>
      <c r="E44" s="60">
        <v>0</v>
      </c>
      <c r="F44" s="57">
        <v>0</v>
      </c>
      <c r="G44" s="58">
        <v>0</v>
      </c>
      <c r="H44" s="59">
        <v>0</v>
      </c>
      <c r="I44" s="60">
        <v>0</v>
      </c>
      <c r="J44" s="57">
        <v>0</v>
      </c>
      <c r="K44" s="58">
        <v>0</v>
      </c>
      <c r="L44" s="59">
        <v>0</v>
      </c>
      <c r="M44" s="60">
        <v>0</v>
      </c>
      <c r="N44" s="70"/>
      <c r="O44" s="56">
        <v>44743</v>
      </c>
      <c r="P44" s="57">
        <v>0</v>
      </c>
      <c r="Q44" s="58">
        <v>0</v>
      </c>
      <c r="R44" s="59">
        <v>0</v>
      </c>
      <c r="S44" s="60">
        <v>24150</v>
      </c>
      <c r="T44" s="57">
        <v>0</v>
      </c>
      <c r="U44" s="58">
        <v>0</v>
      </c>
      <c r="V44" s="59">
        <v>0</v>
      </c>
      <c r="W44" s="60">
        <v>0</v>
      </c>
      <c r="X44" s="57">
        <v>2</v>
      </c>
      <c r="Y44" s="58">
        <v>200</v>
      </c>
      <c r="Z44" s="59">
        <v>1.5682</v>
      </c>
      <c r="AA44" s="60">
        <v>0</v>
      </c>
      <c r="AB44" s="70"/>
      <c r="AC44" s="56">
        <v>44743</v>
      </c>
      <c r="AD44" s="96">
        <v>0</v>
      </c>
      <c r="AE44" s="58">
        <v>0</v>
      </c>
      <c r="AF44" s="59">
        <v>0</v>
      </c>
      <c r="AG44" s="60">
        <v>0</v>
      </c>
      <c r="AH44" s="57">
        <v>2</v>
      </c>
      <c r="AI44" s="58">
        <v>400</v>
      </c>
      <c r="AJ44" s="59">
        <v>5.0279999999999996</v>
      </c>
      <c r="AK44" s="60">
        <v>550</v>
      </c>
      <c r="AL44" s="96">
        <v>0</v>
      </c>
      <c r="AM44" s="58">
        <v>0</v>
      </c>
      <c r="AN44" s="59">
        <v>0</v>
      </c>
      <c r="AO44" s="60">
        <v>0</v>
      </c>
      <c r="AP44" s="86"/>
      <c r="AQ44" s="56">
        <v>44743</v>
      </c>
      <c r="AR44" s="96">
        <v>0</v>
      </c>
      <c r="AS44" s="58">
        <v>0</v>
      </c>
      <c r="AT44" s="59">
        <v>0</v>
      </c>
      <c r="AU44" s="60">
        <v>0</v>
      </c>
      <c r="AV44" s="57">
        <v>0</v>
      </c>
      <c r="AW44" s="58">
        <v>0</v>
      </c>
      <c r="AX44" s="59">
        <v>0</v>
      </c>
      <c r="AY44" s="60">
        <v>0</v>
      </c>
      <c r="AZ44" s="57">
        <v>0</v>
      </c>
      <c r="BA44" s="58">
        <v>0</v>
      </c>
      <c r="BB44" s="59">
        <v>0</v>
      </c>
      <c r="BC44" s="60">
        <v>0</v>
      </c>
    </row>
    <row r="45" spans="1:65">
      <c r="A45" s="56">
        <v>44774</v>
      </c>
      <c r="B45" s="57">
        <v>0</v>
      </c>
      <c r="C45" s="58">
        <v>0</v>
      </c>
      <c r="D45" s="59">
        <v>0</v>
      </c>
      <c r="E45" s="60">
        <v>0</v>
      </c>
      <c r="F45" s="57">
        <v>0</v>
      </c>
      <c r="G45" s="58">
        <v>0</v>
      </c>
      <c r="H45" s="59">
        <v>0</v>
      </c>
      <c r="I45" s="60">
        <v>0</v>
      </c>
      <c r="J45" s="57">
        <v>0</v>
      </c>
      <c r="K45" s="58">
        <v>0</v>
      </c>
      <c r="L45" s="59">
        <v>0</v>
      </c>
      <c r="M45" s="60">
        <v>0</v>
      </c>
      <c r="N45" s="70"/>
      <c r="O45" s="56">
        <v>44774</v>
      </c>
      <c r="P45" s="57">
        <v>3</v>
      </c>
      <c r="Q45" s="58">
        <v>3000</v>
      </c>
      <c r="R45" s="59">
        <v>2.5630000000000002</v>
      </c>
      <c r="S45" s="60">
        <v>25150</v>
      </c>
      <c r="T45" s="57">
        <v>0</v>
      </c>
      <c r="U45" s="58">
        <v>0</v>
      </c>
      <c r="V45" s="59">
        <v>0</v>
      </c>
      <c r="W45" s="60">
        <v>0</v>
      </c>
      <c r="X45" s="57">
        <v>0</v>
      </c>
      <c r="Y45" s="58">
        <v>0</v>
      </c>
      <c r="Z45" s="59">
        <v>0</v>
      </c>
      <c r="AA45" s="60">
        <v>0</v>
      </c>
      <c r="AB45" s="70"/>
      <c r="AC45" s="56">
        <v>44774</v>
      </c>
      <c r="AD45" s="96">
        <v>0</v>
      </c>
      <c r="AE45" s="58">
        <v>0</v>
      </c>
      <c r="AF45" s="59">
        <v>0</v>
      </c>
      <c r="AG45" s="60">
        <v>0</v>
      </c>
      <c r="AH45" s="57">
        <v>0</v>
      </c>
      <c r="AI45" s="58">
        <v>0</v>
      </c>
      <c r="AJ45" s="59">
        <v>0</v>
      </c>
      <c r="AK45" s="60">
        <v>550</v>
      </c>
      <c r="AL45" s="96">
        <v>0</v>
      </c>
      <c r="AM45" s="58">
        <v>0</v>
      </c>
      <c r="AN45" s="59">
        <v>0</v>
      </c>
      <c r="AO45" s="60">
        <v>0</v>
      </c>
      <c r="AP45" s="86"/>
      <c r="AQ45" s="56">
        <v>44774</v>
      </c>
      <c r="AR45" s="96">
        <v>0</v>
      </c>
      <c r="AS45" s="58">
        <v>0</v>
      </c>
      <c r="AT45" s="59">
        <v>0</v>
      </c>
      <c r="AU45" s="60">
        <v>0</v>
      </c>
      <c r="AV45" s="57">
        <v>0</v>
      </c>
      <c r="AW45" s="58">
        <v>0</v>
      </c>
      <c r="AX45" s="59">
        <v>0</v>
      </c>
      <c r="AY45" s="60">
        <v>0</v>
      </c>
      <c r="AZ45" s="57">
        <v>0</v>
      </c>
      <c r="BA45" s="58">
        <v>0</v>
      </c>
      <c r="BB45" s="59">
        <v>0</v>
      </c>
      <c r="BC45" s="60">
        <v>0</v>
      </c>
    </row>
    <row r="46" spans="1:65">
      <c r="A46" s="56">
        <v>44805</v>
      </c>
      <c r="B46" s="57">
        <v>0</v>
      </c>
      <c r="C46" s="58">
        <v>0</v>
      </c>
      <c r="D46" s="59">
        <v>0</v>
      </c>
      <c r="E46" s="60">
        <v>0</v>
      </c>
      <c r="F46" s="57">
        <v>0</v>
      </c>
      <c r="G46" s="58">
        <v>0</v>
      </c>
      <c r="H46" s="59">
        <v>0</v>
      </c>
      <c r="I46" s="60">
        <v>0</v>
      </c>
      <c r="J46" s="57">
        <v>0</v>
      </c>
      <c r="K46" s="58">
        <v>0</v>
      </c>
      <c r="L46" s="59">
        <v>0</v>
      </c>
      <c r="M46" s="60">
        <v>0</v>
      </c>
      <c r="N46" s="70"/>
      <c r="O46" s="56">
        <v>44805</v>
      </c>
      <c r="P46" s="57">
        <v>8</v>
      </c>
      <c r="Q46" s="58">
        <v>51300</v>
      </c>
      <c r="R46" s="59">
        <v>40.400649999999999</v>
      </c>
      <c r="S46" s="60">
        <v>26150</v>
      </c>
      <c r="T46" s="57">
        <v>0</v>
      </c>
      <c r="U46" s="58">
        <v>0</v>
      </c>
      <c r="V46" s="59">
        <v>0</v>
      </c>
      <c r="W46" s="60">
        <v>0</v>
      </c>
      <c r="X46" s="57">
        <v>0</v>
      </c>
      <c r="Y46" s="58">
        <v>0</v>
      </c>
      <c r="Z46" s="59">
        <v>0</v>
      </c>
      <c r="AA46" s="60">
        <v>0</v>
      </c>
      <c r="AB46" s="70"/>
      <c r="AC46" s="56">
        <v>44805</v>
      </c>
      <c r="AD46" s="96">
        <v>0</v>
      </c>
      <c r="AE46" s="58">
        <v>0</v>
      </c>
      <c r="AF46" s="59">
        <v>0</v>
      </c>
      <c r="AG46" s="60">
        <v>0</v>
      </c>
      <c r="AH46" s="57">
        <v>2</v>
      </c>
      <c r="AI46" s="58">
        <v>700</v>
      </c>
      <c r="AJ46" s="59">
        <v>9.5921000000000003</v>
      </c>
      <c r="AK46" s="60">
        <v>550</v>
      </c>
      <c r="AL46" s="96">
        <v>0</v>
      </c>
      <c r="AM46" s="58">
        <v>0</v>
      </c>
      <c r="AN46" s="59">
        <v>0</v>
      </c>
      <c r="AO46" s="60">
        <v>0</v>
      </c>
      <c r="AP46" s="86"/>
      <c r="AQ46" s="56">
        <v>44805</v>
      </c>
      <c r="AR46" s="96">
        <v>0</v>
      </c>
      <c r="AS46" s="58">
        <v>0</v>
      </c>
      <c r="AT46" s="59">
        <v>0</v>
      </c>
      <c r="AU46" s="60">
        <v>0</v>
      </c>
      <c r="AV46" s="57">
        <v>0</v>
      </c>
      <c r="AW46" s="58">
        <v>0</v>
      </c>
      <c r="AX46" s="59">
        <v>0</v>
      </c>
      <c r="AY46" s="60">
        <v>0</v>
      </c>
      <c r="AZ46" s="57">
        <v>0</v>
      </c>
      <c r="BA46" s="58">
        <v>0</v>
      </c>
      <c r="BB46" s="59">
        <v>0</v>
      </c>
      <c r="BC46" s="60">
        <v>0</v>
      </c>
    </row>
    <row r="47" spans="1:65">
      <c r="A47" s="56">
        <v>44835</v>
      </c>
      <c r="B47" s="57">
        <v>0</v>
      </c>
      <c r="C47" s="58">
        <v>0</v>
      </c>
      <c r="D47" s="59">
        <v>0</v>
      </c>
      <c r="E47" s="60">
        <v>0</v>
      </c>
      <c r="F47" s="57">
        <v>0</v>
      </c>
      <c r="G47" s="58">
        <v>0</v>
      </c>
      <c r="H47" s="59">
        <v>0</v>
      </c>
      <c r="I47" s="60">
        <v>0</v>
      </c>
      <c r="J47" s="57">
        <v>0</v>
      </c>
      <c r="K47" s="58">
        <v>0</v>
      </c>
      <c r="L47" s="59">
        <v>0</v>
      </c>
      <c r="M47" s="60">
        <v>0</v>
      </c>
      <c r="N47" s="70"/>
      <c r="O47" s="56">
        <v>44835</v>
      </c>
      <c r="P47" s="57">
        <v>3</v>
      </c>
      <c r="Q47" s="58">
        <v>70000</v>
      </c>
      <c r="R47" s="59">
        <v>54.04</v>
      </c>
      <c r="S47" s="60">
        <v>92000</v>
      </c>
      <c r="T47" s="57">
        <v>0</v>
      </c>
      <c r="U47" s="58">
        <v>0</v>
      </c>
      <c r="V47" s="59">
        <v>0</v>
      </c>
      <c r="W47" s="60">
        <v>0</v>
      </c>
      <c r="X47" s="57">
        <v>5</v>
      </c>
      <c r="Y47" s="58">
        <v>400</v>
      </c>
      <c r="Z47" s="59">
        <v>2.7225000000000001</v>
      </c>
      <c r="AA47" s="60">
        <v>0</v>
      </c>
      <c r="AB47" s="70"/>
      <c r="AC47" s="56">
        <v>44835</v>
      </c>
      <c r="AD47" s="96">
        <v>0</v>
      </c>
      <c r="AE47" s="58">
        <v>0</v>
      </c>
      <c r="AF47" s="59">
        <v>0</v>
      </c>
      <c r="AG47" s="60">
        <v>0</v>
      </c>
      <c r="AH47" s="57">
        <v>1</v>
      </c>
      <c r="AI47" s="58">
        <v>700</v>
      </c>
      <c r="AJ47" s="59">
        <v>10.118499999999999</v>
      </c>
      <c r="AK47" s="60">
        <v>1250</v>
      </c>
      <c r="AL47" s="96">
        <v>0</v>
      </c>
      <c r="AM47" s="58">
        <v>0</v>
      </c>
      <c r="AN47" s="59">
        <v>0</v>
      </c>
      <c r="AO47" s="60">
        <v>0</v>
      </c>
      <c r="AP47" s="86"/>
      <c r="AQ47" s="56">
        <v>44835</v>
      </c>
      <c r="AR47" s="96">
        <v>0</v>
      </c>
      <c r="AS47" s="58">
        <v>0</v>
      </c>
      <c r="AT47" s="59">
        <v>0</v>
      </c>
      <c r="AU47" s="60">
        <v>0</v>
      </c>
      <c r="AV47" s="57">
        <v>0</v>
      </c>
      <c r="AW47" s="58">
        <v>0</v>
      </c>
      <c r="AX47" s="59">
        <v>0</v>
      </c>
      <c r="AY47" s="60">
        <v>0</v>
      </c>
      <c r="AZ47" s="57">
        <v>0</v>
      </c>
      <c r="BA47" s="58">
        <v>0</v>
      </c>
      <c r="BB47" s="59">
        <v>0</v>
      </c>
      <c r="BC47" s="60">
        <v>0</v>
      </c>
    </row>
    <row r="48" spans="1:65">
      <c r="A48" s="56">
        <v>44866</v>
      </c>
      <c r="B48" s="57">
        <v>0</v>
      </c>
      <c r="C48" s="58">
        <v>0</v>
      </c>
      <c r="D48" s="59">
        <v>0</v>
      </c>
      <c r="E48" s="60">
        <v>0</v>
      </c>
      <c r="F48" s="57">
        <v>0</v>
      </c>
      <c r="G48" s="58">
        <v>0</v>
      </c>
      <c r="H48" s="59">
        <v>0</v>
      </c>
      <c r="I48" s="60">
        <v>0</v>
      </c>
      <c r="J48" s="57">
        <v>0</v>
      </c>
      <c r="K48" s="58">
        <v>0</v>
      </c>
      <c r="L48" s="59">
        <v>0</v>
      </c>
      <c r="M48" s="60">
        <v>0</v>
      </c>
      <c r="N48" s="70"/>
      <c r="O48" s="56">
        <v>44866</v>
      </c>
      <c r="P48" s="57">
        <v>2</v>
      </c>
      <c r="Q48" s="58">
        <v>20000</v>
      </c>
      <c r="R48" s="59">
        <v>15.78</v>
      </c>
      <c r="S48" s="60">
        <v>112000</v>
      </c>
      <c r="T48" s="57">
        <v>0</v>
      </c>
      <c r="U48" s="58">
        <v>0</v>
      </c>
      <c r="V48" s="59">
        <v>0</v>
      </c>
      <c r="W48" s="60">
        <v>0</v>
      </c>
      <c r="X48" s="57">
        <v>3</v>
      </c>
      <c r="Y48" s="58">
        <v>700</v>
      </c>
      <c r="Z48" s="59">
        <v>5.2759</v>
      </c>
      <c r="AA48" s="60">
        <v>400</v>
      </c>
      <c r="AB48" s="70"/>
      <c r="AC48" s="56">
        <v>44866</v>
      </c>
      <c r="AD48" s="96">
        <v>0</v>
      </c>
      <c r="AE48" s="58">
        <v>0</v>
      </c>
      <c r="AF48" s="59">
        <v>0</v>
      </c>
      <c r="AG48" s="60">
        <v>0</v>
      </c>
      <c r="AH48" s="57">
        <v>1</v>
      </c>
      <c r="AI48" s="58">
        <v>320</v>
      </c>
      <c r="AJ48" s="59">
        <v>5.0271999999999997</v>
      </c>
      <c r="AK48" s="60">
        <v>1570</v>
      </c>
      <c r="AL48" s="96">
        <v>0</v>
      </c>
      <c r="AM48" s="58">
        <v>0</v>
      </c>
      <c r="AN48" s="59">
        <v>0</v>
      </c>
      <c r="AO48" s="60">
        <v>0</v>
      </c>
      <c r="AP48" s="86"/>
      <c r="AQ48" s="56">
        <v>44866</v>
      </c>
      <c r="AR48" s="96">
        <v>0</v>
      </c>
      <c r="AS48" s="58">
        <v>0</v>
      </c>
      <c r="AT48" s="59">
        <v>0</v>
      </c>
      <c r="AU48" s="60">
        <v>0</v>
      </c>
      <c r="AV48" s="57">
        <v>0</v>
      </c>
      <c r="AW48" s="58">
        <v>0</v>
      </c>
      <c r="AX48" s="59">
        <v>0</v>
      </c>
      <c r="AY48" s="60">
        <v>0</v>
      </c>
      <c r="AZ48" s="57">
        <v>0</v>
      </c>
      <c r="BA48" s="58">
        <v>0</v>
      </c>
      <c r="BB48" s="59">
        <v>0</v>
      </c>
      <c r="BC48" s="60">
        <v>0</v>
      </c>
    </row>
    <row r="49" spans="1:55" ht="15.75" thickBot="1">
      <c r="A49" s="71">
        <v>44896</v>
      </c>
      <c r="B49" s="72">
        <v>0</v>
      </c>
      <c r="C49" s="73">
        <v>0</v>
      </c>
      <c r="D49" s="74">
        <v>0</v>
      </c>
      <c r="E49" s="75">
        <v>0</v>
      </c>
      <c r="F49" s="72">
        <v>0</v>
      </c>
      <c r="G49" s="73">
        <v>0</v>
      </c>
      <c r="H49" s="74">
        <v>0</v>
      </c>
      <c r="I49" s="75">
        <v>0</v>
      </c>
      <c r="J49" s="72">
        <v>0</v>
      </c>
      <c r="K49" s="73">
        <v>0</v>
      </c>
      <c r="L49" s="74">
        <v>0</v>
      </c>
      <c r="M49" s="75">
        <v>0</v>
      </c>
      <c r="N49" s="70"/>
      <c r="O49" s="71">
        <v>44896</v>
      </c>
      <c r="P49" s="72">
        <v>0</v>
      </c>
      <c r="Q49" s="73">
        <v>0</v>
      </c>
      <c r="R49" s="74">
        <v>0</v>
      </c>
      <c r="S49" s="75">
        <v>110000</v>
      </c>
      <c r="T49" s="72">
        <v>0</v>
      </c>
      <c r="U49" s="73">
        <v>0</v>
      </c>
      <c r="V49" s="74">
        <v>0</v>
      </c>
      <c r="W49" s="75">
        <v>0</v>
      </c>
      <c r="X49" s="72">
        <v>6</v>
      </c>
      <c r="Y49" s="73">
        <v>750</v>
      </c>
      <c r="Z49" s="74">
        <v>5.7928499999999996</v>
      </c>
      <c r="AA49" s="75">
        <v>350</v>
      </c>
      <c r="AB49" s="70"/>
      <c r="AC49" s="71">
        <v>44896</v>
      </c>
      <c r="AD49" s="173">
        <v>0</v>
      </c>
      <c r="AE49" s="73">
        <v>0</v>
      </c>
      <c r="AF49" s="74">
        <v>0</v>
      </c>
      <c r="AG49" s="75">
        <v>0</v>
      </c>
      <c r="AH49" s="72">
        <v>2</v>
      </c>
      <c r="AI49" s="73">
        <v>400</v>
      </c>
      <c r="AJ49" s="74">
        <v>6.0881999999999996</v>
      </c>
      <c r="AK49" s="75">
        <v>1570</v>
      </c>
      <c r="AL49" s="173">
        <v>0</v>
      </c>
      <c r="AM49" s="73">
        <v>0</v>
      </c>
      <c r="AN49" s="74">
        <v>0</v>
      </c>
      <c r="AO49" s="75">
        <v>0</v>
      </c>
      <c r="AP49" s="86"/>
      <c r="AQ49" s="71">
        <v>44896</v>
      </c>
      <c r="AR49" s="173">
        <v>0</v>
      </c>
      <c r="AS49" s="73">
        <v>0</v>
      </c>
      <c r="AT49" s="74">
        <v>0</v>
      </c>
      <c r="AU49" s="75">
        <v>0</v>
      </c>
      <c r="AV49" s="72">
        <v>0</v>
      </c>
      <c r="AW49" s="73">
        <v>0</v>
      </c>
      <c r="AX49" s="74">
        <v>0</v>
      </c>
      <c r="AY49" s="75">
        <v>0</v>
      </c>
      <c r="AZ49" s="72">
        <v>0</v>
      </c>
      <c r="BA49" s="73">
        <v>0</v>
      </c>
      <c r="BB49" s="74">
        <v>0</v>
      </c>
      <c r="BC49" s="75">
        <v>0</v>
      </c>
    </row>
    <row r="50" spans="1:55">
      <c r="A50" s="56">
        <v>44927</v>
      </c>
      <c r="B50" s="57">
        <v>0</v>
      </c>
      <c r="C50" s="58">
        <v>0</v>
      </c>
      <c r="D50" s="59">
        <v>0</v>
      </c>
      <c r="E50" s="60">
        <v>0</v>
      </c>
      <c r="F50" s="57">
        <v>0</v>
      </c>
      <c r="G50" s="58">
        <v>0</v>
      </c>
      <c r="H50" s="59">
        <v>0</v>
      </c>
      <c r="I50" s="60">
        <v>0</v>
      </c>
      <c r="J50" s="57">
        <v>0</v>
      </c>
      <c r="K50" s="58">
        <v>0</v>
      </c>
      <c r="L50" s="59">
        <v>0</v>
      </c>
      <c r="M50" s="60">
        <v>0</v>
      </c>
      <c r="N50" s="17"/>
      <c r="O50" s="56">
        <v>44927</v>
      </c>
      <c r="P50" s="57">
        <v>0</v>
      </c>
      <c r="Q50" s="58">
        <v>0</v>
      </c>
      <c r="R50" s="59">
        <v>0</v>
      </c>
      <c r="S50" s="60">
        <v>110000</v>
      </c>
      <c r="T50" s="57">
        <v>0</v>
      </c>
      <c r="U50" s="58">
        <v>0</v>
      </c>
      <c r="V50" s="59">
        <v>0</v>
      </c>
      <c r="W50" s="60">
        <v>0</v>
      </c>
      <c r="X50" s="57">
        <v>9</v>
      </c>
      <c r="Y50" s="58">
        <v>600</v>
      </c>
      <c r="Z50" s="59">
        <v>4.9444999999999997</v>
      </c>
      <c r="AA50" s="60">
        <v>150</v>
      </c>
      <c r="AB50" s="15"/>
      <c r="AC50" s="56">
        <v>44927</v>
      </c>
      <c r="AD50" s="57">
        <v>0</v>
      </c>
      <c r="AE50" s="58">
        <v>0</v>
      </c>
      <c r="AF50" s="59">
        <v>0</v>
      </c>
      <c r="AG50" s="60">
        <v>0</v>
      </c>
      <c r="AH50" s="57">
        <v>4</v>
      </c>
      <c r="AI50" s="58">
        <v>50</v>
      </c>
      <c r="AJ50" s="59">
        <v>0.82037000000000004</v>
      </c>
      <c r="AK50" s="60">
        <v>1520</v>
      </c>
      <c r="AL50" s="57">
        <v>0</v>
      </c>
      <c r="AM50" s="58">
        <v>0</v>
      </c>
      <c r="AN50" s="59">
        <v>0</v>
      </c>
      <c r="AO50" s="60">
        <v>0</v>
      </c>
      <c r="AP50" s="15"/>
      <c r="AQ50" s="56">
        <v>44927</v>
      </c>
      <c r="AR50" s="57">
        <v>0</v>
      </c>
      <c r="AS50" s="58">
        <v>0</v>
      </c>
      <c r="AT50" s="59">
        <v>0</v>
      </c>
      <c r="AU50" s="60">
        <v>0</v>
      </c>
      <c r="AV50" s="57">
        <v>0</v>
      </c>
      <c r="AW50" s="58">
        <v>0</v>
      </c>
      <c r="AX50" s="59">
        <v>0</v>
      </c>
      <c r="AY50" s="60">
        <v>0</v>
      </c>
      <c r="AZ50" s="57">
        <v>0</v>
      </c>
      <c r="BA50" s="58">
        <v>0</v>
      </c>
      <c r="BB50" s="59">
        <v>0</v>
      </c>
      <c r="BC50" s="60">
        <v>0</v>
      </c>
    </row>
    <row r="51" spans="1:55">
      <c r="A51" s="56">
        <v>44958</v>
      </c>
      <c r="B51" s="57">
        <v>0</v>
      </c>
      <c r="C51" s="58">
        <v>0</v>
      </c>
      <c r="D51" s="59">
        <v>0</v>
      </c>
      <c r="E51" s="60">
        <v>0</v>
      </c>
      <c r="F51" s="57">
        <v>0</v>
      </c>
      <c r="G51" s="58">
        <v>0</v>
      </c>
      <c r="H51" s="59">
        <v>0</v>
      </c>
      <c r="I51" s="60">
        <v>0</v>
      </c>
      <c r="J51" s="57">
        <v>0</v>
      </c>
      <c r="K51" s="58">
        <v>0</v>
      </c>
      <c r="L51" s="59">
        <v>0</v>
      </c>
      <c r="M51" s="60">
        <v>0</v>
      </c>
      <c r="N51" s="17"/>
      <c r="O51" s="311">
        <v>44958</v>
      </c>
      <c r="P51" s="305">
        <v>0</v>
      </c>
      <c r="Q51" s="306">
        <v>0</v>
      </c>
      <c r="R51" s="307">
        <v>0</v>
      </c>
      <c r="S51" s="308">
        <v>110000</v>
      </c>
      <c r="T51" s="305">
        <v>0</v>
      </c>
      <c r="U51" s="306">
        <v>0</v>
      </c>
      <c r="V51" s="307">
        <v>0</v>
      </c>
      <c r="W51" s="308">
        <v>0</v>
      </c>
      <c r="X51" s="305">
        <v>3</v>
      </c>
      <c r="Y51" s="306">
        <v>350</v>
      </c>
      <c r="Z51" s="307">
        <v>2.9331</v>
      </c>
      <c r="AA51" s="308">
        <v>500</v>
      </c>
      <c r="AB51" s="15"/>
      <c r="AC51" s="56">
        <v>44958</v>
      </c>
      <c r="AD51" s="57">
        <v>0</v>
      </c>
      <c r="AE51" s="58">
        <v>0</v>
      </c>
      <c r="AF51" s="59">
        <v>0</v>
      </c>
      <c r="AG51" s="60">
        <v>0</v>
      </c>
      <c r="AH51" s="57">
        <v>4</v>
      </c>
      <c r="AI51" s="58">
        <v>200</v>
      </c>
      <c r="AJ51" s="59">
        <v>3.49105</v>
      </c>
      <c r="AK51" s="60">
        <v>1320</v>
      </c>
      <c r="AL51" s="57">
        <v>0</v>
      </c>
      <c r="AM51" s="58">
        <v>0</v>
      </c>
      <c r="AN51" s="59">
        <v>0</v>
      </c>
      <c r="AO51" s="60">
        <v>0</v>
      </c>
      <c r="AP51" s="15"/>
      <c r="AQ51" s="56">
        <v>44958</v>
      </c>
      <c r="AR51" s="57">
        <v>0</v>
      </c>
      <c r="AS51" s="58">
        <v>0</v>
      </c>
      <c r="AT51" s="59">
        <v>0</v>
      </c>
      <c r="AU51" s="60">
        <v>0</v>
      </c>
      <c r="AV51" s="57">
        <v>0</v>
      </c>
      <c r="AW51" s="58">
        <v>0</v>
      </c>
      <c r="AX51" s="59">
        <v>0</v>
      </c>
      <c r="AY51" s="60">
        <v>0</v>
      </c>
      <c r="AZ51" s="57">
        <v>1</v>
      </c>
      <c r="BA51" s="58">
        <v>5</v>
      </c>
      <c r="BB51" s="59">
        <v>0.48749999999999999</v>
      </c>
      <c r="BC51" s="60">
        <v>5</v>
      </c>
    </row>
    <row r="52" spans="1:55">
      <c r="A52" s="56">
        <v>44986</v>
      </c>
      <c r="B52" s="57">
        <v>0</v>
      </c>
      <c r="C52" s="58">
        <v>0</v>
      </c>
      <c r="D52" s="59">
        <v>0</v>
      </c>
      <c r="E52" s="60">
        <v>0</v>
      </c>
      <c r="F52" s="57">
        <v>0</v>
      </c>
      <c r="G52" s="58">
        <v>0</v>
      </c>
      <c r="H52" s="59">
        <v>0</v>
      </c>
      <c r="I52" s="60">
        <v>0</v>
      </c>
      <c r="J52" s="57">
        <v>0</v>
      </c>
      <c r="K52" s="58">
        <v>0</v>
      </c>
      <c r="L52" s="59">
        <v>0</v>
      </c>
      <c r="M52" s="60">
        <v>0</v>
      </c>
      <c r="N52" s="17"/>
      <c r="O52" s="311">
        <v>44986</v>
      </c>
      <c r="P52" s="305">
        <v>9</v>
      </c>
      <c r="Q52" s="306">
        <v>228300</v>
      </c>
      <c r="R52" s="307">
        <v>217.45574999999999</v>
      </c>
      <c r="S52" s="308">
        <v>110000</v>
      </c>
      <c r="T52" s="305">
        <v>0</v>
      </c>
      <c r="U52" s="306">
        <v>0</v>
      </c>
      <c r="V52" s="307">
        <v>0</v>
      </c>
      <c r="W52" s="308">
        <v>0</v>
      </c>
      <c r="X52" s="305">
        <v>4</v>
      </c>
      <c r="Y52" s="306">
        <v>300</v>
      </c>
      <c r="Z52" s="307">
        <v>2.4772500000000002</v>
      </c>
      <c r="AA52" s="308">
        <v>400</v>
      </c>
      <c r="AB52" s="15"/>
      <c r="AC52" s="56">
        <v>44986</v>
      </c>
      <c r="AD52" s="57">
        <v>0</v>
      </c>
      <c r="AE52" s="58">
        <v>0</v>
      </c>
      <c r="AF52" s="59">
        <v>0</v>
      </c>
      <c r="AG52" s="60">
        <v>0</v>
      </c>
      <c r="AH52" s="57">
        <v>5</v>
      </c>
      <c r="AI52" s="58">
        <v>2050</v>
      </c>
      <c r="AJ52" s="59">
        <v>34.226500000000001</v>
      </c>
      <c r="AK52" s="60">
        <v>950</v>
      </c>
      <c r="AL52" s="57">
        <v>0</v>
      </c>
      <c r="AM52" s="58">
        <v>0</v>
      </c>
      <c r="AN52" s="59">
        <v>0</v>
      </c>
      <c r="AO52" s="60">
        <v>0</v>
      </c>
      <c r="AP52" s="15"/>
      <c r="AQ52" s="56">
        <v>44986</v>
      </c>
      <c r="AR52" s="57">
        <v>0</v>
      </c>
      <c r="AS52" s="58">
        <v>0</v>
      </c>
      <c r="AT52" s="59">
        <v>0</v>
      </c>
      <c r="AU52" s="60">
        <v>0</v>
      </c>
      <c r="AV52" s="57">
        <v>0</v>
      </c>
      <c r="AW52" s="58">
        <v>0</v>
      </c>
      <c r="AX52" s="59">
        <v>0</v>
      </c>
      <c r="AY52" s="60">
        <v>0</v>
      </c>
      <c r="AZ52" s="57">
        <v>0</v>
      </c>
      <c r="BA52" s="58">
        <v>0</v>
      </c>
      <c r="BB52" s="59">
        <v>0</v>
      </c>
      <c r="BC52" s="60">
        <v>0</v>
      </c>
    </row>
    <row r="53" spans="1:55">
      <c r="A53" s="56">
        <v>45017</v>
      </c>
      <c r="B53" s="57">
        <v>0</v>
      </c>
      <c r="C53" s="58">
        <v>0</v>
      </c>
      <c r="D53" s="59">
        <v>0</v>
      </c>
      <c r="E53" s="60">
        <v>0</v>
      </c>
      <c r="F53" s="57">
        <v>0</v>
      </c>
      <c r="G53" s="58">
        <v>0</v>
      </c>
      <c r="H53" s="59">
        <v>0</v>
      </c>
      <c r="I53" s="60">
        <v>0</v>
      </c>
      <c r="J53" s="57">
        <v>0</v>
      </c>
      <c r="K53" s="58">
        <v>0</v>
      </c>
      <c r="L53" s="59">
        <v>0</v>
      </c>
      <c r="M53" s="60">
        <v>0</v>
      </c>
      <c r="N53" s="17"/>
      <c r="O53" s="311">
        <v>45017</v>
      </c>
      <c r="P53" s="305">
        <v>1</v>
      </c>
      <c r="Q53" s="306">
        <v>10000</v>
      </c>
      <c r="R53" s="307">
        <v>11.01</v>
      </c>
      <c r="S53" s="308">
        <v>100000</v>
      </c>
      <c r="T53" s="305">
        <v>0</v>
      </c>
      <c r="U53" s="306">
        <v>0</v>
      </c>
      <c r="V53" s="307">
        <v>0</v>
      </c>
      <c r="W53" s="308">
        <v>0</v>
      </c>
      <c r="X53" s="305">
        <v>3</v>
      </c>
      <c r="Y53" s="306">
        <v>150</v>
      </c>
      <c r="Z53" s="307">
        <v>1.3986000000000001</v>
      </c>
      <c r="AA53" s="308">
        <v>250</v>
      </c>
      <c r="AB53" s="15"/>
      <c r="AC53" s="56">
        <v>45017</v>
      </c>
      <c r="AD53" s="57">
        <v>0</v>
      </c>
      <c r="AE53" s="58">
        <v>0</v>
      </c>
      <c r="AF53" s="59">
        <v>0</v>
      </c>
      <c r="AG53" s="60">
        <v>0</v>
      </c>
      <c r="AH53" s="57">
        <v>0</v>
      </c>
      <c r="AI53" s="58">
        <v>0</v>
      </c>
      <c r="AJ53" s="59">
        <v>0</v>
      </c>
      <c r="AK53" s="60">
        <v>950</v>
      </c>
      <c r="AL53" s="57">
        <v>0</v>
      </c>
      <c r="AM53" s="58">
        <v>0</v>
      </c>
      <c r="AN53" s="59">
        <v>0</v>
      </c>
      <c r="AO53" s="60">
        <v>0</v>
      </c>
      <c r="AP53" s="15"/>
      <c r="AQ53" s="56">
        <v>45017</v>
      </c>
      <c r="AR53" s="57">
        <v>0</v>
      </c>
      <c r="AS53" s="58">
        <v>0</v>
      </c>
      <c r="AT53" s="59">
        <v>0</v>
      </c>
      <c r="AU53" s="60">
        <v>0</v>
      </c>
      <c r="AV53" s="57">
        <v>0</v>
      </c>
      <c r="AW53" s="58">
        <v>0</v>
      </c>
      <c r="AX53" s="59">
        <v>0</v>
      </c>
      <c r="AY53" s="60">
        <v>0</v>
      </c>
      <c r="AZ53" s="57">
        <v>0</v>
      </c>
      <c r="BA53" s="58">
        <v>0</v>
      </c>
      <c r="BB53" s="59">
        <v>0</v>
      </c>
      <c r="BC53" s="60">
        <v>0</v>
      </c>
    </row>
    <row r="54" spans="1:55">
      <c r="A54" s="56">
        <v>45047</v>
      </c>
      <c r="B54" s="57">
        <v>0</v>
      </c>
      <c r="C54" s="58">
        <v>0</v>
      </c>
      <c r="D54" s="59">
        <v>0</v>
      </c>
      <c r="E54" s="60">
        <v>0</v>
      </c>
      <c r="F54" s="57">
        <v>0</v>
      </c>
      <c r="G54" s="58">
        <v>0</v>
      </c>
      <c r="H54" s="59">
        <v>0</v>
      </c>
      <c r="I54" s="60">
        <v>0</v>
      </c>
      <c r="J54" s="57">
        <v>0</v>
      </c>
      <c r="K54" s="58">
        <v>0</v>
      </c>
      <c r="L54" s="59">
        <v>0</v>
      </c>
      <c r="M54" s="60">
        <v>0</v>
      </c>
      <c r="N54" s="191"/>
      <c r="O54" s="311">
        <v>45047</v>
      </c>
      <c r="P54" s="305">
        <v>3</v>
      </c>
      <c r="Q54" s="306">
        <v>2850</v>
      </c>
      <c r="R54" s="307">
        <v>3.3600500000000002</v>
      </c>
      <c r="S54" s="308">
        <v>100000</v>
      </c>
      <c r="T54" s="305">
        <v>0</v>
      </c>
      <c r="U54" s="306">
        <v>0</v>
      </c>
      <c r="V54" s="307">
        <v>0</v>
      </c>
      <c r="W54" s="308">
        <v>0</v>
      </c>
      <c r="X54" s="305">
        <v>14</v>
      </c>
      <c r="Y54" s="306">
        <v>1355</v>
      </c>
      <c r="Z54" s="307">
        <v>11.54954</v>
      </c>
      <c r="AA54" s="308">
        <v>1305</v>
      </c>
      <c r="AB54" s="192"/>
      <c r="AC54" s="187">
        <v>45047</v>
      </c>
      <c r="AD54" s="305">
        <v>0</v>
      </c>
      <c r="AE54" s="306">
        <v>0</v>
      </c>
      <c r="AF54" s="307">
        <v>0</v>
      </c>
      <c r="AG54" s="308">
        <v>0</v>
      </c>
      <c r="AH54" s="305">
        <v>2</v>
      </c>
      <c r="AI54" s="306">
        <v>850</v>
      </c>
      <c r="AJ54" s="307">
        <v>15.71555</v>
      </c>
      <c r="AK54" s="308">
        <v>1700</v>
      </c>
      <c r="AL54" s="305">
        <v>0</v>
      </c>
      <c r="AM54" s="306">
        <v>0</v>
      </c>
      <c r="AN54" s="307">
        <v>0</v>
      </c>
      <c r="AO54" s="308">
        <v>0</v>
      </c>
      <c r="AP54" s="310"/>
      <c r="AQ54" s="187">
        <v>45047</v>
      </c>
      <c r="AR54" s="57">
        <v>0</v>
      </c>
      <c r="AS54" s="58">
        <v>0</v>
      </c>
      <c r="AT54" s="59">
        <v>0</v>
      </c>
      <c r="AU54" s="60">
        <v>0</v>
      </c>
      <c r="AV54" s="57">
        <v>0</v>
      </c>
      <c r="AW54" s="58">
        <v>0</v>
      </c>
      <c r="AX54" s="59">
        <v>0</v>
      </c>
      <c r="AY54" s="60">
        <v>0</v>
      </c>
      <c r="AZ54" s="57">
        <v>0</v>
      </c>
      <c r="BA54" s="58">
        <v>0</v>
      </c>
      <c r="BB54" s="59">
        <v>0</v>
      </c>
      <c r="BC54" s="60">
        <v>0</v>
      </c>
    </row>
    <row r="55" spans="1:55">
      <c r="A55" s="56">
        <v>45078</v>
      </c>
      <c r="B55" s="57">
        <v>0</v>
      </c>
      <c r="C55" s="58">
        <v>0</v>
      </c>
      <c r="D55" s="59">
        <v>0</v>
      </c>
      <c r="E55" s="60">
        <v>0</v>
      </c>
      <c r="F55" s="57">
        <v>0</v>
      </c>
      <c r="G55" s="58">
        <v>0</v>
      </c>
      <c r="H55" s="59">
        <v>0</v>
      </c>
      <c r="I55" s="60">
        <v>0</v>
      </c>
      <c r="J55" s="57">
        <v>0</v>
      </c>
      <c r="K55" s="58">
        <v>0</v>
      </c>
      <c r="L55" s="59">
        <v>0</v>
      </c>
      <c r="M55" s="60">
        <v>0</v>
      </c>
      <c r="N55" s="191"/>
      <c r="O55" s="311">
        <v>45078</v>
      </c>
      <c r="P55" s="305">
        <v>11</v>
      </c>
      <c r="Q55" s="306">
        <v>186300</v>
      </c>
      <c r="R55" s="307">
        <v>233.81370000000001</v>
      </c>
      <c r="S55" s="308">
        <v>85000</v>
      </c>
      <c r="T55" s="305">
        <v>0</v>
      </c>
      <c r="U55" s="306">
        <v>0</v>
      </c>
      <c r="V55" s="307">
        <v>0</v>
      </c>
      <c r="W55" s="308">
        <v>0</v>
      </c>
      <c r="X55" s="305">
        <v>3</v>
      </c>
      <c r="Y55" s="306">
        <v>1160</v>
      </c>
      <c r="Z55" s="307">
        <v>10.33901</v>
      </c>
      <c r="AA55" s="308">
        <v>1255</v>
      </c>
      <c r="AB55" s="192"/>
      <c r="AC55" s="187">
        <v>45078</v>
      </c>
      <c r="AD55" s="305">
        <v>0</v>
      </c>
      <c r="AE55" s="306">
        <v>0</v>
      </c>
      <c r="AF55" s="307">
        <v>0</v>
      </c>
      <c r="AG55" s="308">
        <v>0</v>
      </c>
      <c r="AH55" s="305">
        <v>6</v>
      </c>
      <c r="AI55" s="306">
        <v>1780</v>
      </c>
      <c r="AJ55" s="307">
        <v>34.064390000000003</v>
      </c>
      <c r="AK55" s="308">
        <v>1680</v>
      </c>
      <c r="AL55" s="305">
        <v>0</v>
      </c>
      <c r="AM55" s="306">
        <v>0</v>
      </c>
      <c r="AN55" s="307">
        <v>0</v>
      </c>
      <c r="AO55" s="308">
        <v>0</v>
      </c>
      <c r="AP55" s="310"/>
      <c r="AQ55" s="187">
        <v>45078</v>
      </c>
      <c r="AR55" s="57">
        <v>0</v>
      </c>
      <c r="AS55" s="58">
        <v>0</v>
      </c>
      <c r="AT55" s="59">
        <v>0</v>
      </c>
      <c r="AU55" s="60">
        <v>0</v>
      </c>
      <c r="AV55" s="57">
        <v>0</v>
      </c>
      <c r="AW55" s="58">
        <v>0</v>
      </c>
      <c r="AX55" s="59">
        <v>0</v>
      </c>
      <c r="AY55" s="60">
        <v>0</v>
      </c>
      <c r="AZ55" s="57">
        <v>0</v>
      </c>
      <c r="BA55" s="58">
        <v>0</v>
      </c>
      <c r="BB55" s="59">
        <v>0</v>
      </c>
      <c r="BC55" s="60">
        <v>0</v>
      </c>
    </row>
    <row r="56" spans="1:55" ht="15.75" thickBot="1">
      <c r="A56" s="56">
        <v>45108</v>
      </c>
      <c r="B56" s="57">
        <v>0</v>
      </c>
      <c r="C56" s="58">
        <v>0</v>
      </c>
      <c r="D56" s="59">
        <v>0</v>
      </c>
      <c r="E56" s="60">
        <v>0</v>
      </c>
      <c r="F56" s="57">
        <v>0</v>
      </c>
      <c r="G56" s="58">
        <v>0</v>
      </c>
      <c r="H56" s="59">
        <v>0</v>
      </c>
      <c r="I56" s="60">
        <v>0</v>
      </c>
      <c r="J56" s="57">
        <v>0</v>
      </c>
      <c r="K56" s="58">
        <v>0</v>
      </c>
      <c r="L56" s="59">
        <v>0</v>
      </c>
      <c r="M56" s="60">
        <v>0</v>
      </c>
      <c r="N56" s="17"/>
      <c r="O56" s="311">
        <v>45108</v>
      </c>
      <c r="P56" s="305">
        <v>5</v>
      </c>
      <c r="Q56" s="306">
        <v>30000</v>
      </c>
      <c r="R56" s="307">
        <v>37.024999999999999</v>
      </c>
      <c r="S56" s="308">
        <v>85000</v>
      </c>
      <c r="T56" s="305">
        <v>0</v>
      </c>
      <c r="U56" s="306">
        <v>0</v>
      </c>
      <c r="V56" s="307">
        <v>0</v>
      </c>
      <c r="W56" s="308">
        <v>0</v>
      </c>
      <c r="X56" s="305">
        <v>0</v>
      </c>
      <c r="Y56" s="306">
        <v>0</v>
      </c>
      <c r="Z56" s="307">
        <v>0</v>
      </c>
      <c r="AA56" s="308">
        <v>1255</v>
      </c>
      <c r="AB56" s="15"/>
      <c r="AC56" s="56">
        <v>45108</v>
      </c>
      <c r="AD56" s="305">
        <v>0</v>
      </c>
      <c r="AE56" s="306">
        <v>0</v>
      </c>
      <c r="AF56" s="307">
        <v>0</v>
      </c>
      <c r="AG56" s="308">
        <v>0</v>
      </c>
      <c r="AH56" s="305">
        <v>1</v>
      </c>
      <c r="AI56" s="306">
        <v>10</v>
      </c>
      <c r="AJ56" s="307">
        <v>0.19550999999999999</v>
      </c>
      <c r="AK56" s="308">
        <v>1670</v>
      </c>
      <c r="AL56" s="305">
        <v>0</v>
      </c>
      <c r="AM56" s="306">
        <v>0</v>
      </c>
      <c r="AN56" s="307">
        <v>0</v>
      </c>
      <c r="AO56" s="308">
        <v>0</v>
      </c>
      <c r="AP56" s="290"/>
      <c r="AQ56" s="56">
        <v>45108</v>
      </c>
      <c r="AR56" s="57">
        <v>0</v>
      </c>
      <c r="AS56" s="58">
        <v>0</v>
      </c>
      <c r="AT56" s="59">
        <v>0</v>
      </c>
      <c r="AU56" s="60">
        <v>0</v>
      </c>
      <c r="AV56" s="57">
        <v>0</v>
      </c>
      <c r="AW56" s="58">
        <v>0</v>
      </c>
      <c r="AX56" s="59">
        <v>0</v>
      </c>
      <c r="AY56" s="60">
        <v>0</v>
      </c>
      <c r="AZ56" s="57">
        <v>0</v>
      </c>
      <c r="BA56" s="58">
        <v>0</v>
      </c>
      <c r="BB56" s="59">
        <v>0</v>
      </c>
      <c r="BC56" s="60">
        <v>0</v>
      </c>
    </row>
    <row r="57" spans="1:55" hidden="1">
      <c r="A57" s="56">
        <v>44774</v>
      </c>
      <c r="B57" s="57"/>
      <c r="C57" s="58"/>
      <c r="D57" s="59"/>
      <c r="E57" s="60"/>
      <c r="F57" s="57"/>
      <c r="G57" s="58"/>
      <c r="H57" s="59"/>
      <c r="I57" s="60"/>
      <c r="J57" s="57"/>
      <c r="K57" s="58"/>
      <c r="L57" s="59"/>
      <c r="M57" s="60"/>
      <c r="N57" s="17"/>
      <c r="O57" s="311">
        <v>44774</v>
      </c>
      <c r="P57" s="305"/>
      <c r="Q57" s="306"/>
      <c r="R57" s="307"/>
      <c r="S57" s="308"/>
      <c r="T57" s="305"/>
      <c r="U57" s="306"/>
      <c r="V57" s="307"/>
      <c r="W57" s="308"/>
      <c r="X57" s="305"/>
      <c r="Y57" s="306"/>
      <c r="Z57" s="307"/>
      <c r="AA57" s="308"/>
      <c r="AB57" s="15"/>
      <c r="AC57" s="56">
        <v>44774</v>
      </c>
      <c r="AD57" s="305"/>
      <c r="AE57" s="306"/>
      <c r="AF57" s="307"/>
      <c r="AG57" s="308"/>
      <c r="AH57" s="305"/>
      <c r="AI57" s="306"/>
      <c r="AJ57" s="307"/>
      <c r="AK57" s="308"/>
      <c r="AL57" s="305"/>
      <c r="AM57" s="306"/>
      <c r="AN57" s="307"/>
      <c r="AO57" s="308"/>
      <c r="AP57" s="290"/>
      <c r="AQ57" s="56">
        <v>44774</v>
      </c>
      <c r="AR57" s="57"/>
      <c r="AS57" s="58"/>
      <c r="AT57" s="59"/>
      <c r="AU57" s="60"/>
      <c r="AV57" s="57"/>
      <c r="AW57" s="58"/>
      <c r="AX57" s="59"/>
      <c r="AY57" s="60"/>
      <c r="AZ57" s="57"/>
      <c r="BA57" s="58"/>
      <c r="BB57" s="59"/>
      <c r="BC57" s="60"/>
    </row>
    <row r="58" spans="1:55" hidden="1">
      <c r="A58" s="56">
        <v>44805</v>
      </c>
      <c r="B58" s="57"/>
      <c r="C58" s="58"/>
      <c r="D58" s="59"/>
      <c r="E58" s="60"/>
      <c r="F58" s="57"/>
      <c r="G58" s="58"/>
      <c r="H58" s="59"/>
      <c r="I58" s="60"/>
      <c r="J58" s="57"/>
      <c r="K58" s="58"/>
      <c r="L58" s="59"/>
      <c r="M58" s="60"/>
      <c r="N58" s="17"/>
      <c r="O58" s="311">
        <v>44805</v>
      </c>
      <c r="P58" s="305"/>
      <c r="Q58" s="306"/>
      <c r="R58" s="307"/>
      <c r="S58" s="308"/>
      <c r="T58" s="305"/>
      <c r="U58" s="306"/>
      <c r="V58" s="307"/>
      <c r="W58" s="308"/>
      <c r="X58" s="305"/>
      <c r="Y58" s="306"/>
      <c r="Z58" s="307"/>
      <c r="AA58" s="308"/>
      <c r="AB58" s="15"/>
      <c r="AC58" s="56">
        <v>44805</v>
      </c>
      <c r="AD58" s="305"/>
      <c r="AE58" s="306"/>
      <c r="AF58" s="307"/>
      <c r="AG58" s="308"/>
      <c r="AH58" s="305"/>
      <c r="AI58" s="306"/>
      <c r="AJ58" s="307"/>
      <c r="AK58" s="308"/>
      <c r="AL58" s="305"/>
      <c r="AM58" s="306"/>
      <c r="AN58" s="307"/>
      <c r="AO58" s="308"/>
      <c r="AP58" s="290"/>
      <c r="AQ58" s="56">
        <v>44805</v>
      </c>
      <c r="AR58" s="57"/>
      <c r="AS58" s="58"/>
      <c r="AT58" s="59"/>
      <c r="AU58" s="60"/>
      <c r="AV58" s="57"/>
      <c r="AW58" s="58"/>
      <c r="AX58" s="59"/>
      <c r="AY58" s="60"/>
      <c r="AZ58" s="57"/>
      <c r="BA58" s="58"/>
      <c r="BB58" s="59"/>
      <c r="BC58" s="60"/>
    </row>
    <row r="59" spans="1:55" hidden="1">
      <c r="A59" s="56">
        <v>44835</v>
      </c>
      <c r="B59" s="57"/>
      <c r="C59" s="58"/>
      <c r="D59" s="59"/>
      <c r="E59" s="60"/>
      <c r="F59" s="57"/>
      <c r="G59" s="58"/>
      <c r="H59" s="59"/>
      <c r="I59" s="60"/>
      <c r="J59" s="57"/>
      <c r="K59" s="58"/>
      <c r="L59" s="59"/>
      <c r="M59" s="60"/>
      <c r="N59" s="17"/>
      <c r="O59" s="311">
        <v>44835</v>
      </c>
      <c r="P59" s="305"/>
      <c r="Q59" s="306"/>
      <c r="R59" s="307"/>
      <c r="S59" s="308"/>
      <c r="T59" s="305"/>
      <c r="U59" s="306"/>
      <c r="V59" s="307"/>
      <c r="W59" s="308"/>
      <c r="X59" s="305"/>
      <c r="Y59" s="306"/>
      <c r="Z59" s="307"/>
      <c r="AA59" s="308"/>
      <c r="AB59" s="15"/>
      <c r="AC59" s="56">
        <v>44835</v>
      </c>
      <c r="AD59" s="305"/>
      <c r="AE59" s="306"/>
      <c r="AF59" s="307"/>
      <c r="AG59" s="308"/>
      <c r="AH59" s="305"/>
      <c r="AI59" s="306"/>
      <c r="AJ59" s="307"/>
      <c r="AK59" s="308"/>
      <c r="AL59" s="305"/>
      <c r="AM59" s="306"/>
      <c r="AN59" s="307"/>
      <c r="AO59" s="308"/>
      <c r="AP59" s="290"/>
      <c r="AQ59" s="56">
        <v>44835</v>
      </c>
      <c r="AR59" s="57"/>
      <c r="AS59" s="58"/>
      <c r="AT59" s="59"/>
      <c r="AU59" s="60"/>
      <c r="AV59" s="57"/>
      <c r="AW59" s="58"/>
      <c r="AX59" s="59"/>
      <c r="AY59" s="60"/>
      <c r="AZ59" s="57"/>
      <c r="BA59" s="58"/>
      <c r="BB59" s="59"/>
      <c r="BC59" s="60"/>
    </row>
    <row r="60" spans="1:55" hidden="1">
      <c r="A60" s="56">
        <v>44866</v>
      </c>
      <c r="B60" s="57"/>
      <c r="C60" s="58"/>
      <c r="D60" s="59"/>
      <c r="E60" s="60"/>
      <c r="F60" s="57"/>
      <c r="G60" s="58"/>
      <c r="H60" s="59"/>
      <c r="I60" s="60"/>
      <c r="J60" s="57"/>
      <c r="K60" s="58"/>
      <c r="L60" s="59"/>
      <c r="M60" s="60"/>
      <c r="N60" s="17"/>
      <c r="O60" s="311">
        <v>44866</v>
      </c>
      <c r="P60" s="305"/>
      <c r="Q60" s="306"/>
      <c r="R60" s="307"/>
      <c r="S60" s="308"/>
      <c r="T60" s="305"/>
      <c r="U60" s="306"/>
      <c r="V60" s="307"/>
      <c r="W60" s="308"/>
      <c r="X60" s="305"/>
      <c r="Y60" s="306"/>
      <c r="Z60" s="307"/>
      <c r="AA60" s="308"/>
      <c r="AB60" s="15"/>
      <c r="AC60" s="56">
        <v>44866</v>
      </c>
      <c r="AD60" s="305"/>
      <c r="AE60" s="306"/>
      <c r="AF60" s="307"/>
      <c r="AG60" s="308"/>
      <c r="AH60" s="305"/>
      <c r="AI60" s="306"/>
      <c r="AJ60" s="307"/>
      <c r="AK60" s="308"/>
      <c r="AL60" s="305"/>
      <c r="AM60" s="306"/>
      <c r="AN60" s="307"/>
      <c r="AO60" s="308"/>
      <c r="AP60" s="290"/>
      <c r="AQ60" s="56">
        <v>44866</v>
      </c>
      <c r="AR60" s="57"/>
      <c r="AS60" s="58"/>
      <c r="AT60" s="59"/>
      <c r="AU60" s="60"/>
      <c r="AV60" s="57"/>
      <c r="AW60" s="58"/>
      <c r="AX60" s="59"/>
      <c r="AY60" s="60"/>
      <c r="AZ60" s="57"/>
      <c r="BA60" s="58"/>
      <c r="BB60" s="59"/>
      <c r="BC60" s="60"/>
    </row>
    <row r="61" spans="1:55" ht="15.75" hidden="1" thickBot="1">
      <c r="A61" s="71">
        <v>44896</v>
      </c>
      <c r="B61" s="72"/>
      <c r="C61" s="73"/>
      <c r="D61" s="74"/>
      <c r="E61" s="75"/>
      <c r="F61" s="72"/>
      <c r="G61" s="73"/>
      <c r="H61" s="74"/>
      <c r="I61" s="75"/>
      <c r="J61" s="72"/>
      <c r="K61" s="73"/>
      <c r="L61" s="74"/>
      <c r="M61" s="75"/>
      <c r="N61" s="17"/>
      <c r="O61" s="312">
        <v>44896</v>
      </c>
      <c r="P61" s="313"/>
      <c r="Q61" s="314"/>
      <c r="R61" s="315"/>
      <c r="S61" s="316"/>
      <c r="T61" s="313"/>
      <c r="U61" s="314"/>
      <c r="V61" s="315"/>
      <c r="W61" s="316"/>
      <c r="X61" s="313"/>
      <c r="Y61" s="314"/>
      <c r="Z61" s="315"/>
      <c r="AA61" s="316"/>
      <c r="AB61" s="15"/>
      <c r="AC61" s="71">
        <v>44896</v>
      </c>
      <c r="AD61" s="313"/>
      <c r="AE61" s="314"/>
      <c r="AF61" s="315"/>
      <c r="AG61" s="316"/>
      <c r="AH61" s="313"/>
      <c r="AI61" s="314"/>
      <c r="AJ61" s="315"/>
      <c r="AK61" s="316"/>
      <c r="AL61" s="313"/>
      <c r="AM61" s="314"/>
      <c r="AN61" s="315"/>
      <c r="AO61" s="316"/>
      <c r="AP61" s="290"/>
      <c r="AQ61" s="71">
        <v>44896</v>
      </c>
      <c r="AR61" s="72"/>
      <c r="AS61" s="73"/>
      <c r="AT61" s="74"/>
      <c r="AU61" s="75"/>
      <c r="AV61" s="72"/>
      <c r="AW61" s="73"/>
      <c r="AX61" s="74"/>
      <c r="AY61" s="75"/>
      <c r="AZ61" s="72"/>
      <c r="BA61" s="73"/>
      <c r="BB61" s="74"/>
      <c r="BC61" s="75"/>
    </row>
    <row r="62" spans="1:55">
      <c r="A62" s="76" t="s">
        <v>61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17"/>
      <c r="O62" s="317" t="s">
        <v>61</v>
      </c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15"/>
      <c r="AC62" s="76" t="s">
        <v>61</v>
      </c>
      <c r="AD62" s="322"/>
      <c r="AE62" s="322"/>
      <c r="AF62" s="322"/>
      <c r="AG62" s="322"/>
      <c r="AH62" s="322"/>
      <c r="AI62" s="322"/>
      <c r="AJ62" s="322"/>
      <c r="AK62" s="322"/>
      <c r="AL62" s="319"/>
      <c r="AM62" s="323"/>
      <c r="AN62" s="319"/>
      <c r="AO62" s="319"/>
      <c r="AP62" s="290"/>
      <c r="AQ62" s="76" t="s">
        <v>61</v>
      </c>
      <c r="AR62" s="87"/>
      <c r="AS62" s="87"/>
      <c r="AT62" s="87"/>
      <c r="AU62" s="87"/>
      <c r="AV62" s="76"/>
      <c r="AW62" s="76"/>
      <c r="AX62" s="76"/>
      <c r="AY62" s="76"/>
      <c r="AZ62" s="76"/>
      <c r="BA62" s="76"/>
      <c r="BB62" s="76"/>
      <c r="BC62" s="76"/>
    </row>
    <row r="63" spans="1:5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</row>
    <row r="64" spans="1:55" ht="15.75" thickBot="1"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</row>
    <row r="65" spans="1:19" ht="15.75" thickBot="1">
      <c r="A65" s="81"/>
      <c r="B65" s="216" t="s">
        <v>107</v>
      </c>
      <c r="C65" s="217"/>
      <c r="D65" s="217"/>
      <c r="E65" s="218"/>
      <c r="F65" s="216" t="s">
        <v>29</v>
      </c>
      <c r="G65" s="217"/>
      <c r="H65" s="217"/>
      <c r="I65" s="218"/>
      <c r="J65" s="216" t="s">
        <v>108</v>
      </c>
      <c r="K65" s="217"/>
      <c r="L65" s="217"/>
      <c r="M65" s="218"/>
      <c r="O65" s="81"/>
      <c r="P65" s="216" t="s">
        <v>109</v>
      </c>
      <c r="Q65" s="217"/>
      <c r="R65" s="217"/>
      <c r="S65" s="218"/>
    </row>
    <row r="66" spans="1:19" ht="15" customHeight="1">
      <c r="A66" s="82"/>
      <c r="B66" s="223" t="s">
        <v>90</v>
      </c>
      <c r="C66" s="225" t="s">
        <v>91</v>
      </c>
      <c r="D66" s="219" t="s">
        <v>92</v>
      </c>
      <c r="E66" s="221" t="s">
        <v>93</v>
      </c>
      <c r="F66" s="223" t="s">
        <v>90</v>
      </c>
      <c r="G66" s="225" t="s">
        <v>91</v>
      </c>
      <c r="H66" s="219" t="s">
        <v>92</v>
      </c>
      <c r="I66" s="221" t="s">
        <v>93</v>
      </c>
      <c r="J66" s="223" t="s">
        <v>90</v>
      </c>
      <c r="K66" s="225" t="s">
        <v>91</v>
      </c>
      <c r="L66" s="219" t="s">
        <v>92</v>
      </c>
      <c r="M66" s="221" t="s">
        <v>93</v>
      </c>
      <c r="O66" s="82"/>
      <c r="P66" s="223" t="s">
        <v>90</v>
      </c>
      <c r="Q66" s="225" t="s">
        <v>91</v>
      </c>
      <c r="R66" s="219" t="s">
        <v>92</v>
      </c>
      <c r="S66" s="221" t="s">
        <v>93</v>
      </c>
    </row>
    <row r="67" spans="1:19" ht="15.75" thickBot="1">
      <c r="A67" s="51"/>
      <c r="B67" s="224"/>
      <c r="C67" s="226"/>
      <c r="D67" s="220"/>
      <c r="E67" s="222"/>
      <c r="F67" s="224"/>
      <c r="G67" s="226"/>
      <c r="H67" s="220"/>
      <c r="I67" s="222"/>
      <c r="J67" s="224"/>
      <c r="K67" s="226"/>
      <c r="L67" s="220"/>
      <c r="M67" s="222"/>
      <c r="O67" s="51"/>
      <c r="P67" s="224"/>
      <c r="Q67" s="226"/>
      <c r="R67" s="220"/>
      <c r="S67" s="222"/>
    </row>
    <row r="68" spans="1:19">
      <c r="A68" s="88">
        <v>44562</v>
      </c>
      <c r="B68" s="66">
        <v>4</v>
      </c>
      <c r="C68" s="67">
        <v>930</v>
      </c>
      <c r="D68" s="68">
        <v>3.5393699999999999</v>
      </c>
      <c r="E68" s="69">
        <v>1000</v>
      </c>
      <c r="F68" s="66">
        <v>0</v>
      </c>
      <c r="G68" s="67">
        <v>0</v>
      </c>
      <c r="H68" s="68">
        <v>0</v>
      </c>
      <c r="I68" s="69">
        <v>0</v>
      </c>
      <c r="J68" s="66">
        <v>0</v>
      </c>
      <c r="K68" s="67">
        <v>0</v>
      </c>
      <c r="L68" s="68">
        <v>0</v>
      </c>
      <c r="M68" s="69">
        <v>0</v>
      </c>
      <c r="O68" s="56">
        <v>44562</v>
      </c>
      <c r="P68" s="57">
        <v>0</v>
      </c>
      <c r="Q68" s="58">
        <v>0</v>
      </c>
      <c r="R68" s="59">
        <v>0</v>
      </c>
      <c r="S68" s="60">
        <v>0</v>
      </c>
    </row>
    <row r="69" spans="1:19">
      <c r="A69" s="56">
        <v>44593</v>
      </c>
      <c r="B69" s="57">
        <v>0</v>
      </c>
      <c r="C69" s="58">
        <v>0</v>
      </c>
      <c r="D69" s="59">
        <v>0</v>
      </c>
      <c r="E69" s="60">
        <v>1000</v>
      </c>
      <c r="F69" s="57">
        <v>2</v>
      </c>
      <c r="G69" s="58">
        <v>2</v>
      </c>
      <c r="H69" s="59">
        <v>0.2</v>
      </c>
      <c r="I69" s="60">
        <v>0</v>
      </c>
      <c r="J69" s="57">
        <v>0</v>
      </c>
      <c r="K69" s="58">
        <v>0</v>
      </c>
      <c r="L69" s="59">
        <v>0</v>
      </c>
      <c r="M69" s="60">
        <v>0</v>
      </c>
      <c r="O69" s="56">
        <v>44593</v>
      </c>
      <c r="P69" s="57">
        <v>0</v>
      </c>
      <c r="Q69" s="58">
        <v>0</v>
      </c>
      <c r="R69" s="59">
        <v>0</v>
      </c>
      <c r="S69" s="60">
        <v>0</v>
      </c>
    </row>
    <row r="70" spans="1:19">
      <c r="A70" s="56">
        <v>44621</v>
      </c>
      <c r="B70" s="57">
        <v>0</v>
      </c>
      <c r="C70" s="58">
        <v>0</v>
      </c>
      <c r="D70" s="59">
        <v>0</v>
      </c>
      <c r="E70" s="60">
        <v>1000</v>
      </c>
      <c r="F70" s="57">
        <v>0</v>
      </c>
      <c r="G70" s="58">
        <v>0</v>
      </c>
      <c r="H70" s="59">
        <v>0</v>
      </c>
      <c r="I70" s="60">
        <v>0</v>
      </c>
      <c r="J70" s="57">
        <v>0</v>
      </c>
      <c r="K70" s="58">
        <v>0</v>
      </c>
      <c r="L70" s="59">
        <v>0</v>
      </c>
      <c r="M70" s="60">
        <v>0</v>
      </c>
      <c r="O70" s="56">
        <v>44621</v>
      </c>
      <c r="P70" s="57">
        <v>4</v>
      </c>
      <c r="Q70" s="58">
        <v>300</v>
      </c>
      <c r="R70" s="59">
        <v>1.6020000000000001</v>
      </c>
      <c r="S70" s="60">
        <v>300</v>
      </c>
    </row>
    <row r="71" spans="1:19">
      <c r="A71" s="56">
        <v>44652</v>
      </c>
      <c r="B71" s="57">
        <v>2</v>
      </c>
      <c r="C71" s="58">
        <v>200</v>
      </c>
      <c r="D71" s="59">
        <v>0.82369999999999999</v>
      </c>
      <c r="E71" s="60">
        <v>800</v>
      </c>
      <c r="F71" s="57">
        <v>0</v>
      </c>
      <c r="G71" s="58">
        <v>0</v>
      </c>
      <c r="H71" s="59">
        <v>0</v>
      </c>
      <c r="I71" s="60">
        <v>0</v>
      </c>
      <c r="J71" s="57">
        <v>0</v>
      </c>
      <c r="K71" s="58">
        <v>0</v>
      </c>
      <c r="L71" s="59">
        <v>0</v>
      </c>
      <c r="M71" s="60">
        <v>0</v>
      </c>
      <c r="O71" s="56">
        <v>44652</v>
      </c>
      <c r="P71" s="57">
        <v>1</v>
      </c>
      <c r="Q71" s="58">
        <v>100</v>
      </c>
      <c r="R71" s="59">
        <v>0.5333</v>
      </c>
      <c r="S71" s="60">
        <v>200</v>
      </c>
    </row>
    <row r="72" spans="1:19">
      <c r="A72" s="56">
        <v>44682</v>
      </c>
      <c r="B72" s="57">
        <v>0</v>
      </c>
      <c r="C72" s="58">
        <v>0</v>
      </c>
      <c r="D72" s="59">
        <v>0</v>
      </c>
      <c r="E72" s="60">
        <v>800</v>
      </c>
      <c r="F72" s="57">
        <v>2</v>
      </c>
      <c r="G72" s="58">
        <v>20</v>
      </c>
      <c r="H72" s="59">
        <v>2</v>
      </c>
      <c r="I72" s="60">
        <v>0</v>
      </c>
      <c r="J72" s="57">
        <v>0</v>
      </c>
      <c r="K72" s="58">
        <v>0</v>
      </c>
      <c r="L72" s="59">
        <v>0</v>
      </c>
      <c r="M72" s="60">
        <v>0</v>
      </c>
      <c r="O72" s="56">
        <v>44682</v>
      </c>
      <c r="P72" s="57">
        <v>0</v>
      </c>
      <c r="Q72" s="58">
        <v>0</v>
      </c>
      <c r="R72" s="59">
        <v>0</v>
      </c>
      <c r="S72" s="60">
        <v>200</v>
      </c>
    </row>
    <row r="73" spans="1:19">
      <c r="A73" s="56">
        <v>44713</v>
      </c>
      <c r="B73" s="57">
        <v>2</v>
      </c>
      <c r="C73" s="58">
        <v>1600</v>
      </c>
      <c r="D73" s="59">
        <v>5.8776000000000002</v>
      </c>
      <c r="E73" s="60">
        <v>800</v>
      </c>
      <c r="F73" s="57">
        <v>0</v>
      </c>
      <c r="G73" s="58">
        <v>0</v>
      </c>
      <c r="H73" s="59">
        <v>0</v>
      </c>
      <c r="I73" s="60">
        <v>0</v>
      </c>
      <c r="J73" s="57">
        <v>0</v>
      </c>
      <c r="K73" s="58">
        <v>0</v>
      </c>
      <c r="L73" s="59">
        <v>0</v>
      </c>
      <c r="M73" s="60">
        <v>0</v>
      </c>
      <c r="O73" s="56">
        <v>44713</v>
      </c>
      <c r="P73" s="57">
        <v>2</v>
      </c>
      <c r="Q73" s="58">
        <v>400</v>
      </c>
      <c r="R73" s="59">
        <v>1.9854000000000001</v>
      </c>
      <c r="S73" s="60">
        <v>200</v>
      </c>
    </row>
    <row r="74" spans="1:19">
      <c r="A74" s="56">
        <v>44743</v>
      </c>
      <c r="B74" s="57">
        <v>0</v>
      </c>
      <c r="C74" s="58">
        <v>0</v>
      </c>
      <c r="D74" s="59">
        <v>0</v>
      </c>
      <c r="E74" s="60">
        <v>800</v>
      </c>
      <c r="F74" s="57">
        <v>0</v>
      </c>
      <c r="G74" s="58">
        <v>0</v>
      </c>
      <c r="H74" s="59">
        <v>0</v>
      </c>
      <c r="I74" s="60">
        <v>0</v>
      </c>
      <c r="J74" s="57">
        <v>0</v>
      </c>
      <c r="K74" s="58">
        <v>0</v>
      </c>
      <c r="L74" s="59">
        <v>0</v>
      </c>
      <c r="M74" s="60">
        <v>0</v>
      </c>
      <c r="O74" s="56">
        <v>44743</v>
      </c>
      <c r="P74" s="57">
        <v>0</v>
      </c>
      <c r="Q74" s="58">
        <v>0</v>
      </c>
      <c r="R74" s="59">
        <v>0</v>
      </c>
      <c r="S74" s="60">
        <v>200</v>
      </c>
    </row>
    <row r="75" spans="1:19">
      <c r="A75" s="56">
        <v>44774</v>
      </c>
      <c r="B75" s="57">
        <v>0</v>
      </c>
      <c r="C75" s="58">
        <v>0</v>
      </c>
      <c r="D75" s="59">
        <v>0</v>
      </c>
      <c r="E75" s="60">
        <v>800</v>
      </c>
      <c r="F75" s="57">
        <v>0</v>
      </c>
      <c r="G75" s="58">
        <v>0</v>
      </c>
      <c r="H75" s="59">
        <v>0</v>
      </c>
      <c r="I75" s="60">
        <v>0</v>
      </c>
      <c r="J75" s="57">
        <v>0</v>
      </c>
      <c r="K75" s="58">
        <v>0</v>
      </c>
      <c r="L75" s="59">
        <v>0</v>
      </c>
      <c r="M75" s="60">
        <v>0</v>
      </c>
      <c r="O75" s="56">
        <v>44774</v>
      </c>
      <c r="P75" s="57">
        <v>0</v>
      </c>
      <c r="Q75" s="58">
        <v>0</v>
      </c>
      <c r="R75" s="59">
        <v>0</v>
      </c>
      <c r="S75" s="60">
        <v>200</v>
      </c>
    </row>
    <row r="76" spans="1:19">
      <c r="A76" s="56">
        <v>44805</v>
      </c>
      <c r="B76" s="57">
        <v>2</v>
      </c>
      <c r="C76" s="58">
        <v>1600</v>
      </c>
      <c r="D76" s="59">
        <v>5.3056000000000001</v>
      </c>
      <c r="E76" s="60">
        <v>800</v>
      </c>
      <c r="F76" s="57">
        <v>0</v>
      </c>
      <c r="G76" s="58">
        <v>0</v>
      </c>
      <c r="H76" s="59">
        <v>0</v>
      </c>
      <c r="I76" s="60">
        <v>0</v>
      </c>
      <c r="J76" s="57">
        <v>0</v>
      </c>
      <c r="K76" s="58">
        <v>0</v>
      </c>
      <c r="L76" s="59">
        <v>0</v>
      </c>
      <c r="M76" s="60">
        <v>0</v>
      </c>
      <c r="O76" s="56">
        <v>44805</v>
      </c>
      <c r="P76" s="57">
        <v>3</v>
      </c>
      <c r="Q76" s="58">
        <v>600</v>
      </c>
      <c r="R76" s="59">
        <v>2.3696000000000002</v>
      </c>
      <c r="S76" s="60">
        <v>400</v>
      </c>
    </row>
    <row r="77" spans="1:19">
      <c r="A77" s="56">
        <v>44835</v>
      </c>
      <c r="B77" s="57">
        <v>0</v>
      </c>
      <c r="C77" s="58">
        <v>0</v>
      </c>
      <c r="D77" s="59">
        <v>0</v>
      </c>
      <c r="E77" s="60">
        <v>800</v>
      </c>
      <c r="F77" s="57">
        <v>0</v>
      </c>
      <c r="G77" s="58">
        <v>0</v>
      </c>
      <c r="H77" s="59">
        <v>0</v>
      </c>
      <c r="I77" s="60">
        <v>0</v>
      </c>
      <c r="J77" s="57">
        <v>0</v>
      </c>
      <c r="K77" s="58">
        <v>0</v>
      </c>
      <c r="L77" s="59">
        <v>0</v>
      </c>
      <c r="M77" s="60">
        <v>0</v>
      </c>
      <c r="O77" s="56">
        <v>44835</v>
      </c>
      <c r="P77" s="57">
        <v>1</v>
      </c>
      <c r="Q77" s="58">
        <v>100</v>
      </c>
      <c r="R77" s="59">
        <v>0.37069999999999997</v>
      </c>
      <c r="S77" s="60">
        <v>500</v>
      </c>
    </row>
    <row r="78" spans="1:19">
      <c r="A78" s="56">
        <v>44866</v>
      </c>
      <c r="B78" s="57">
        <v>3</v>
      </c>
      <c r="C78" s="58">
        <v>200</v>
      </c>
      <c r="D78" s="59">
        <v>0.80601999999999996</v>
      </c>
      <c r="E78" s="60">
        <v>600</v>
      </c>
      <c r="F78" s="57">
        <v>0</v>
      </c>
      <c r="G78" s="58">
        <v>0</v>
      </c>
      <c r="H78" s="59">
        <v>0</v>
      </c>
      <c r="I78" s="60">
        <v>0</v>
      </c>
      <c r="J78" s="57">
        <v>0</v>
      </c>
      <c r="K78" s="58">
        <v>0</v>
      </c>
      <c r="L78" s="59">
        <v>0</v>
      </c>
      <c r="M78" s="60">
        <v>0</v>
      </c>
      <c r="O78" s="56">
        <v>44866</v>
      </c>
      <c r="P78" s="57">
        <v>0</v>
      </c>
      <c r="Q78" s="58">
        <v>0</v>
      </c>
      <c r="R78" s="59">
        <v>0</v>
      </c>
      <c r="S78" s="60">
        <v>500</v>
      </c>
    </row>
    <row r="79" spans="1:19" ht="15.75" thickBot="1">
      <c r="A79" s="71">
        <v>44896</v>
      </c>
      <c r="B79" s="72">
        <v>1</v>
      </c>
      <c r="C79" s="73">
        <v>100</v>
      </c>
      <c r="D79" s="74">
        <v>0.41189999999999999</v>
      </c>
      <c r="E79" s="75">
        <v>500</v>
      </c>
      <c r="F79" s="72">
        <v>2</v>
      </c>
      <c r="G79" s="73">
        <v>5000</v>
      </c>
      <c r="H79" s="74">
        <v>500</v>
      </c>
      <c r="I79" s="75">
        <v>5000</v>
      </c>
      <c r="J79" s="72">
        <v>0</v>
      </c>
      <c r="K79" s="73">
        <v>0</v>
      </c>
      <c r="L79" s="74">
        <v>0</v>
      </c>
      <c r="M79" s="75">
        <v>0</v>
      </c>
      <c r="O79" s="71">
        <v>44896</v>
      </c>
      <c r="P79" s="72">
        <v>1</v>
      </c>
      <c r="Q79" s="73">
        <v>100</v>
      </c>
      <c r="R79" s="74">
        <v>0.34649999999999997</v>
      </c>
      <c r="S79" s="75">
        <v>600</v>
      </c>
    </row>
    <row r="80" spans="1:19">
      <c r="A80" s="56">
        <v>44927</v>
      </c>
      <c r="B80" s="57">
        <v>0</v>
      </c>
      <c r="C80" s="58">
        <v>0</v>
      </c>
      <c r="D80" s="59">
        <v>0</v>
      </c>
      <c r="E80" s="60">
        <v>500</v>
      </c>
      <c r="F80" s="57">
        <v>0</v>
      </c>
      <c r="G80" s="58">
        <v>0</v>
      </c>
      <c r="H80" s="59">
        <v>0</v>
      </c>
      <c r="I80" s="60">
        <v>5000</v>
      </c>
      <c r="J80" s="57">
        <v>0</v>
      </c>
      <c r="K80" s="58">
        <v>0</v>
      </c>
      <c r="L80" s="59">
        <v>0</v>
      </c>
      <c r="M80" s="60">
        <v>0</v>
      </c>
      <c r="O80" s="88">
        <v>44927</v>
      </c>
      <c r="P80" s="66">
        <v>0</v>
      </c>
      <c r="Q80" s="67">
        <v>0</v>
      </c>
      <c r="R80" s="68">
        <v>0</v>
      </c>
      <c r="S80" s="69">
        <v>600</v>
      </c>
    </row>
    <row r="81" spans="1:27">
      <c r="A81" s="56">
        <v>44958</v>
      </c>
      <c r="B81" s="57">
        <v>0</v>
      </c>
      <c r="C81" s="58">
        <v>0</v>
      </c>
      <c r="D81" s="59">
        <v>0</v>
      </c>
      <c r="E81" s="60">
        <v>500</v>
      </c>
      <c r="F81" s="57">
        <v>2</v>
      </c>
      <c r="G81" s="58">
        <v>20000</v>
      </c>
      <c r="H81" s="59">
        <v>2000</v>
      </c>
      <c r="I81" s="60">
        <v>25000</v>
      </c>
      <c r="J81" s="57">
        <v>0</v>
      </c>
      <c r="K81" s="58">
        <v>0</v>
      </c>
      <c r="L81" s="59">
        <v>0</v>
      </c>
      <c r="M81" s="60">
        <v>0</v>
      </c>
      <c r="O81" s="56">
        <v>44958</v>
      </c>
      <c r="P81" s="57">
        <v>0</v>
      </c>
      <c r="Q81" s="58">
        <v>0</v>
      </c>
      <c r="R81" s="59">
        <v>0</v>
      </c>
      <c r="S81" s="60">
        <v>600</v>
      </c>
      <c r="T81" s="58"/>
      <c r="U81" s="58"/>
      <c r="V81" s="58"/>
      <c r="W81" s="58"/>
      <c r="X81" s="58"/>
      <c r="Y81" s="58"/>
      <c r="Z81" s="58"/>
      <c r="AA81" s="58"/>
    </row>
    <row r="82" spans="1:27">
      <c r="A82" s="56">
        <v>44986</v>
      </c>
      <c r="B82" s="57">
        <v>2</v>
      </c>
      <c r="C82" s="58">
        <v>1000</v>
      </c>
      <c r="D82" s="59">
        <v>4.3849999999999998</v>
      </c>
      <c r="E82" s="60">
        <v>500</v>
      </c>
      <c r="F82" s="57">
        <v>0</v>
      </c>
      <c r="G82" s="58">
        <v>0</v>
      </c>
      <c r="H82" s="59">
        <v>0</v>
      </c>
      <c r="I82" s="60">
        <v>20000</v>
      </c>
      <c r="J82" s="57">
        <v>0</v>
      </c>
      <c r="K82" s="58">
        <v>0</v>
      </c>
      <c r="L82" s="59">
        <v>0</v>
      </c>
      <c r="M82" s="60">
        <v>0</v>
      </c>
      <c r="O82" s="56">
        <v>44986</v>
      </c>
      <c r="P82" s="57">
        <v>2</v>
      </c>
      <c r="Q82" s="58">
        <v>1200</v>
      </c>
      <c r="R82" s="59">
        <v>4.3182</v>
      </c>
      <c r="S82" s="60">
        <v>600</v>
      </c>
      <c r="T82" s="58"/>
      <c r="U82" s="58"/>
      <c r="V82" s="58"/>
      <c r="W82" s="58"/>
      <c r="X82" s="58"/>
      <c r="Y82" s="58"/>
      <c r="Z82" s="58"/>
      <c r="AA82" s="58"/>
    </row>
    <row r="83" spans="1:27">
      <c r="A83" s="311">
        <v>45017</v>
      </c>
      <c r="B83" s="305">
        <v>0</v>
      </c>
      <c r="C83" s="306">
        <v>0</v>
      </c>
      <c r="D83" s="307">
        <v>0</v>
      </c>
      <c r="E83" s="308">
        <v>500</v>
      </c>
      <c r="F83" s="305">
        <v>0</v>
      </c>
      <c r="G83" s="306">
        <v>0</v>
      </c>
      <c r="H83" s="307">
        <v>0</v>
      </c>
      <c r="I83" s="308">
        <v>20000</v>
      </c>
      <c r="J83" s="305">
        <v>0</v>
      </c>
      <c r="K83" s="306">
        <v>0</v>
      </c>
      <c r="L83" s="307">
        <v>0</v>
      </c>
      <c r="M83" s="308">
        <v>0</v>
      </c>
      <c r="N83" s="321"/>
      <c r="O83" s="311">
        <v>45017</v>
      </c>
      <c r="P83" s="305">
        <v>0</v>
      </c>
      <c r="Q83" s="306">
        <v>0</v>
      </c>
      <c r="R83" s="307">
        <v>0</v>
      </c>
      <c r="S83" s="308">
        <v>600</v>
      </c>
      <c r="T83" s="306"/>
      <c r="U83" s="306"/>
      <c r="V83" s="58"/>
      <c r="W83" s="58"/>
      <c r="X83" s="58"/>
      <c r="Y83" s="58"/>
      <c r="Z83" s="58"/>
      <c r="AA83" s="58"/>
    </row>
    <row r="84" spans="1:27">
      <c r="A84" s="311">
        <v>45047</v>
      </c>
      <c r="B84" s="305">
        <v>0</v>
      </c>
      <c r="C84" s="306">
        <v>0</v>
      </c>
      <c r="D84" s="307">
        <v>0</v>
      </c>
      <c r="E84" s="308">
        <v>500</v>
      </c>
      <c r="F84" s="305">
        <v>0</v>
      </c>
      <c r="G84" s="306">
        <v>0</v>
      </c>
      <c r="H84" s="307">
        <v>0</v>
      </c>
      <c r="I84" s="308">
        <v>0</v>
      </c>
      <c r="J84" s="305">
        <v>0</v>
      </c>
      <c r="K84" s="306">
        <v>0</v>
      </c>
      <c r="L84" s="307">
        <v>0</v>
      </c>
      <c r="M84" s="308">
        <v>0</v>
      </c>
      <c r="N84" s="321"/>
      <c r="O84" s="311">
        <v>45047</v>
      </c>
      <c r="P84" s="305">
        <v>0</v>
      </c>
      <c r="Q84" s="306">
        <v>0</v>
      </c>
      <c r="R84" s="307">
        <v>0</v>
      </c>
      <c r="S84" s="308">
        <v>600</v>
      </c>
      <c r="T84" s="306"/>
      <c r="U84" s="306"/>
      <c r="V84" s="58"/>
      <c r="W84" s="58"/>
      <c r="X84" s="58"/>
      <c r="Y84" s="58"/>
      <c r="Z84" s="58"/>
      <c r="AA84" s="58"/>
    </row>
    <row r="85" spans="1:27">
      <c r="A85" s="311">
        <v>45078</v>
      </c>
      <c r="B85" s="305">
        <v>2</v>
      </c>
      <c r="C85" s="306">
        <v>1000</v>
      </c>
      <c r="D85" s="307">
        <v>3.9485000000000001</v>
      </c>
      <c r="E85" s="308">
        <v>500</v>
      </c>
      <c r="F85" s="305">
        <v>0</v>
      </c>
      <c r="G85" s="306">
        <v>0</v>
      </c>
      <c r="H85" s="307">
        <v>0</v>
      </c>
      <c r="I85" s="308">
        <v>0</v>
      </c>
      <c r="J85" s="305">
        <v>0</v>
      </c>
      <c r="K85" s="306">
        <v>0</v>
      </c>
      <c r="L85" s="307">
        <v>0</v>
      </c>
      <c r="M85" s="308">
        <v>0</v>
      </c>
      <c r="N85" s="321"/>
      <c r="O85" s="311">
        <v>45078</v>
      </c>
      <c r="P85" s="305">
        <v>2</v>
      </c>
      <c r="Q85" s="306">
        <v>1200</v>
      </c>
      <c r="R85" s="307">
        <v>4.7076000000000002</v>
      </c>
      <c r="S85" s="308">
        <v>600</v>
      </c>
      <c r="T85" s="306"/>
      <c r="U85" s="306"/>
      <c r="V85" s="58"/>
      <c r="W85" s="58"/>
      <c r="X85" s="58"/>
      <c r="Y85" s="58"/>
      <c r="Z85" s="58"/>
      <c r="AA85" s="58"/>
    </row>
    <row r="86" spans="1:27" ht="15.75" thickBot="1">
      <c r="A86" s="311">
        <v>45108</v>
      </c>
      <c r="B86" s="305">
        <v>0</v>
      </c>
      <c r="C86" s="306">
        <v>0</v>
      </c>
      <c r="D86" s="307">
        <v>0</v>
      </c>
      <c r="E86" s="308">
        <v>500</v>
      </c>
      <c r="F86" s="305">
        <v>0</v>
      </c>
      <c r="G86" s="306">
        <v>0</v>
      </c>
      <c r="H86" s="307">
        <v>0</v>
      </c>
      <c r="I86" s="308">
        <v>0</v>
      </c>
      <c r="J86" s="305">
        <v>0</v>
      </c>
      <c r="K86" s="306">
        <v>0</v>
      </c>
      <c r="L86" s="307">
        <v>0</v>
      </c>
      <c r="M86" s="308">
        <v>0</v>
      </c>
      <c r="N86" s="235"/>
      <c r="O86" s="312">
        <v>45108</v>
      </c>
      <c r="P86" s="313">
        <v>0</v>
      </c>
      <c r="Q86" s="314">
        <v>0</v>
      </c>
      <c r="R86" s="315">
        <v>0</v>
      </c>
      <c r="S86" s="316">
        <v>600</v>
      </c>
      <c r="T86" s="306"/>
      <c r="U86" s="306"/>
      <c r="V86" s="58"/>
      <c r="W86" s="58"/>
      <c r="X86" s="58"/>
      <c r="Y86" s="58"/>
      <c r="Z86" s="58"/>
      <c r="AA86" s="58"/>
    </row>
    <row r="87" spans="1:27" hidden="1">
      <c r="A87" s="311">
        <v>44774</v>
      </c>
      <c r="B87" s="305"/>
      <c r="C87" s="306"/>
      <c r="D87" s="307"/>
      <c r="E87" s="308"/>
      <c r="F87" s="305"/>
      <c r="G87" s="306"/>
      <c r="H87" s="307"/>
      <c r="I87" s="308"/>
      <c r="J87" s="305"/>
      <c r="K87" s="306"/>
      <c r="L87" s="307"/>
      <c r="M87" s="308"/>
      <c r="N87" s="235"/>
      <c r="O87" s="311">
        <v>44774</v>
      </c>
      <c r="P87" s="305"/>
      <c r="Q87" s="306"/>
      <c r="R87" s="307"/>
      <c r="S87" s="308"/>
      <c r="T87" s="306"/>
      <c r="U87" s="306"/>
      <c r="V87" s="58"/>
      <c r="W87" s="58"/>
      <c r="X87" s="58"/>
      <c r="Y87" s="58"/>
      <c r="Z87" s="58"/>
      <c r="AA87" s="58"/>
    </row>
    <row r="88" spans="1:27" hidden="1">
      <c r="A88" s="311">
        <v>44805</v>
      </c>
      <c r="B88" s="305"/>
      <c r="C88" s="306"/>
      <c r="D88" s="307"/>
      <c r="E88" s="308"/>
      <c r="F88" s="305"/>
      <c r="G88" s="306"/>
      <c r="H88" s="307"/>
      <c r="I88" s="308"/>
      <c r="J88" s="305"/>
      <c r="K88" s="306"/>
      <c r="L88" s="307"/>
      <c r="M88" s="308"/>
      <c r="N88" s="235"/>
      <c r="O88" s="311">
        <v>44805</v>
      </c>
      <c r="P88" s="305"/>
      <c r="Q88" s="306"/>
      <c r="R88" s="307"/>
      <c r="S88" s="308"/>
      <c r="T88" s="306"/>
      <c r="U88" s="306"/>
      <c r="V88" s="58"/>
      <c r="W88" s="58"/>
      <c r="X88" s="58"/>
      <c r="Y88" s="58"/>
      <c r="Z88" s="58"/>
      <c r="AA88" s="58"/>
    </row>
    <row r="89" spans="1:27" hidden="1">
      <c r="A89" s="311">
        <v>44835</v>
      </c>
      <c r="B89" s="305"/>
      <c r="C89" s="306"/>
      <c r="D89" s="307"/>
      <c r="E89" s="308"/>
      <c r="F89" s="305"/>
      <c r="G89" s="306"/>
      <c r="H89" s="307"/>
      <c r="I89" s="308"/>
      <c r="J89" s="305"/>
      <c r="K89" s="306"/>
      <c r="L89" s="307"/>
      <c r="M89" s="308"/>
      <c r="N89" s="235"/>
      <c r="O89" s="311">
        <v>44835</v>
      </c>
      <c r="P89" s="305"/>
      <c r="Q89" s="306"/>
      <c r="R89" s="307"/>
      <c r="S89" s="308"/>
      <c r="T89" s="306"/>
      <c r="U89" s="306"/>
      <c r="V89" s="58"/>
      <c r="W89" s="58"/>
      <c r="X89" s="58"/>
      <c r="Y89" s="58"/>
      <c r="Z89" s="58"/>
      <c r="AA89" s="58"/>
    </row>
    <row r="90" spans="1:27" hidden="1">
      <c r="A90" s="311">
        <v>44866</v>
      </c>
      <c r="B90" s="305"/>
      <c r="C90" s="306"/>
      <c r="D90" s="307"/>
      <c r="E90" s="308"/>
      <c r="F90" s="305"/>
      <c r="G90" s="306"/>
      <c r="H90" s="307"/>
      <c r="I90" s="308"/>
      <c r="J90" s="305"/>
      <c r="K90" s="306"/>
      <c r="L90" s="307"/>
      <c r="M90" s="308"/>
      <c r="N90" s="235"/>
      <c r="O90" s="311">
        <v>44866</v>
      </c>
      <c r="P90" s="305"/>
      <c r="Q90" s="306"/>
      <c r="R90" s="307"/>
      <c r="S90" s="308"/>
      <c r="T90" s="306"/>
      <c r="U90" s="306"/>
      <c r="V90" s="58"/>
      <c r="W90" s="58"/>
      <c r="X90" s="58"/>
      <c r="Y90" s="58"/>
      <c r="Z90" s="58"/>
      <c r="AA90" s="58"/>
    </row>
    <row r="91" spans="1:27" ht="15.75" hidden="1" thickBot="1">
      <c r="A91" s="312">
        <v>44896</v>
      </c>
      <c r="B91" s="313"/>
      <c r="C91" s="314"/>
      <c r="D91" s="315"/>
      <c r="E91" s="316"/>
      <c r="F91" s="313"/>
      <c r="G91" s="314"/>
      <c r="H91" s="315"/>
      <c r="I91" s="316"/>
      <c r="J91" s="313"/>
      <c r="K91" s="314"/>
      <c r="L91" s="315"/>
      <c r="M91" s="316"/>
      <c r="N91" s="235"/>
      <c r="O91" s="312">
        <v>44896</v>
      </c>
      <c r="P91" s="313"/>
      <c r="Q91" s="314"/>
      <c r="R91" s="315"/>
      <c r="S91" s="316"/>
      <c r="T91" s="306"/>
      <c r="U91" s="306"/>
      <c r="V91" s="58"/>
      <c r="W91" s="58"/>
      <c r="X91" s="58"/>
      <c r="Y91" s="58"/>
      <c r="Z91" s="58"/>
      <c r="AA91" s="58"/>
    </row>
    <row r="92" spans="1:27">
      <c r="A92" s="317" t="s">
        <v>61</v>
      </c>
      <c r="B92" s="320"/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235"/>
      <c r="O92" s="290" t="s">
        <v>61</v>
      </c>
      <c r="P92" s="235"/>
      <c r="Q92" s="235"/>
      <c r="R92" s="235"/>
      <c r="S92" s="235"/>
      <c r="T92" s="235"/>
      <c r="U92" s="235"/>
    </row>
    <row r="93" spans="1:27">
      <c r="A93" s="235"/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</row>
  </sheetData>
  <mergeCells count="142">
    <mergeCell ref="B65:E65"/>
    <mergeCell ref="F65:I65"/>
    <mergeCell ref="J65:M65"/>
    <mergeCell ref="P65:S65"/>
    <mergeCell ref="B66:B67"/>
    <mergeCell ref="C66:C67"/>
    <mergeCell ref="D66:D67"/>
    <mergeCell ref="E66:E67"/>
    <mergeCell ref="F66:F67"/>
    <mergeCell ref="G66:G67"/>
    <mergeCell ref="P66:P67"/>
    <mergeCell ref="Q66:Q67"/>
    <mergeCell ref="R66:R67"/>
    <mergeCell ref="S66:S67"/>
    <mergeCell ref="H66:H67"/>
    <mergeCell ref="I66:I67"/>
    <mergeCell ref="J66:J67"/>
    <mergeCell ref="K66:K67"/>
    <mergeCell ref="L66:L67"/>
    <mergeCell ref="M66:M67"/>
    <mergeCell ref="AX36:AX37"/>
    <mergeCell ref="AY36:AY37"/>
    <mergeCell ref="AZ36:AZ37"/>
    <mergeCell ref="BA36:BA37"/>
    <mergeCell ref="BB36:BB37"/>
    <mergeCell ref="BC36:BC37"/>
    <mergeCell ref="AR36:AR37"/>
    <mergeCell ref="AS36:AS37"/>
    <mergeCell ref="AT36:AT37"/>
    <mergeCell ref="AU36:AU37"/>
    <mergeCell ref="AV36:AV37"/>
    <mergeCell ref="AW36:AW37"/>
    <mergeCell ref="AJ36:AJ37"/>
    <mergeCell ref="AK36:AK37"/>
    <mergeCell ref="AL36:AL37"/>
    <mergeCell ref="AM36:AM37"/>
    <mergeCell ref="AN36:AN37"/>
    <mergeCell ref="AO36:AO37"/>
    <mergeCell ref="AD36:AD37"/>
    <mergeCell ref="AE36:AE37"/>
    <mergeCell ref="AF36:AF37"/>
    <mergeCell ref="AG36:AG37"/>
    <mergeCell ref="AH36:AH37"/>
    <mergeCell ref="AI36:AI37"/>
    <mergeCell ref="V36:V37"/>
    <mergeCell ref="W36:W37"/>
    <mergeCell ref="X36:X37"/>
    <mergeCell ref="Y36:Y37"/>
    <mergeCell ref="Z36:Z37"/>
    <mergeCell ref="AA36:AA37"/>
    <mergeCell ref="P36:P37"/>
    <mergeCell ref="Q36:Q37"/>
    <mergeCell ref="R36:R37"/>
    <mergeCell ref="S36:S37"/>
    <mergeCell ref="T36:T37"/>
    <mergeCell ref="U36:U37"/>
    <mergeCell ref="H36:H37"/>
    <mergeCell ref="I36:I37"/>
    <mergeCell ref="J36:J37"/>
    <mergeCell ref="K36:K37"/>
    <mergeCell ref="L36:L37"/>
    <mergeCell ref="M36:M37"/>
    <mergeCell ref="B36:B37"/>
    <mergeCell ref="C36:C37"/>
    <mergeCell ref="D36:D37"/>
    <mergeCell ref="E36:E37"/>
    <mergeCell ref="F36:F37"/>
    <mergeCell ref="G36:G37"/>
    <mergeCell ref="AD35:AG35"/>
    <mergeCell ref="AH35:AK35"/>
    <mergeCell ref="AL35:AO35"/>
    <mergeCell ref="AR35:AU35"/>
    <mergeCell ref="AV35:AY35"/>
    <mergeCell ref="AZ35:BC35"/>
    <mergeCell ref="AZ7:AZ8"/>
    <mergeCell ref="BA7:BA8"/>
    <mergeCell ref="BB7:BB8"/>
    <mergeCell ref="BC7:BC8"/>
    <mergeCell ref="AW7:AW8"/>
    <mergeCell ref="AX7:AX8"/>
    <mergeCell ref="AY7:AY8"/>
    <mergeCell ref="B35:E35"/>
    <mergeCell ref="F35:I35"/>
    <mergeCell ref="J35:M35"/>
    <mergeCell ref="P35:S35"/>
    <mergeCell ref="T35:W35"/>
    <mergeCell ref="X35:AA35"/>
    <mergeCell ref="AT7:AT8"/>
    <mergeCell ref="AU7:AU8"/>
    <mergeCell ref="AV7:AV8"/>
    <mergeCell ref="AL7:AL8"/>
    <mergeCell ref="AM7:AM8"/>
    <mergeCell ref="AN7:AN8"/>
    <mergeCell ref="AO7:AO8"/>
    <mergeCell ref="AR7:AR8"/>
    <mergeCell ref="AS7:AS8"/>
    <mergeCell ref="AF7:AF8"/>
    <mergeCell ref="AG7:AG8"/>
    <mergeCell ref="AH7:AH8"/>
    <mergeCell ref="AI7:AI8"/>
    <mergeCell ref="AJ7:AJ8"/>
    <mergeCell ref="AK7:AK8"/>
    <mergeCell ref="X7:X8"/>
    <mergeCell ref="Y7:Y8"/>
    <mergeCell ref="Z7:Z8"/>
    <mergeCell ref="BF6:BI6"/>
    <mergeCell ref="BJ6:BM6"/>
    <mergeCell ref="B7:B8"/>
    <mergeCell ref="C7:C8"/>
    <mergeCell ref="D7:D8"/>
    <mergeCell ref="E7:E8"/>
    <mergeCell ref="F7:F8"/>
    <mergeCell ref="G7:G8"/>
    <mergeCell ref="H7:H8"/>
    <mergeCell ref="I7:I8"/>
    <mergeCell ref="AD6:AG6"/>
    <mergeCell ref="AH6:AK6"/>
    <mergeCell ref="AL6:AO6"/>
    <mergeCell ref="AR6:AU6"/>
    <mergeCell ref="AV6:AY6"/>
    <mergeCell ref="AZ6:BC6"/>
    <mergeCell ref="B6:E6"/>
    <mergeCell ref="F6:I6"/>
    <mergeCell ref="AA7:AA8"/>
    <mergeCell ref="AD7:AD8"/>
    <mergeCell ref="AE7:AE8"/>
    <mergeCell ref="R7:R8"/>
    <mergeCell ref="S7:S8"/>
    <mergeCell ref="T7:T8"/>
    <mergeCell ref="J6:M6"/>
    <mergeCell ref="P6:S6"/>
    <mergeCell ref="T6:W6"/>
    <mergeCell ref="X6:AA6"/>
    <mergeCell ref="J7:J8"/>
    <mergeCell ref="K7:K8"/>
    <mergeCell ref="L7:L8"/>
    <mergeCell ref="M7:M8"/>
    <mergeCell ref="P7:P8"/>
    <mergeCell ref="Q7:Q8"/>
    <mergeCell ref="U7:U8"/>
    <mergeCell ref="V7:V8"/>
    <mergeCell ref="W7:W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50D4-8805-455C-BCA9-25979F68B6F7}">
  <dimension ref="A1:AB91"/>
  <sheetViews>
    <sheetView showGridLines="0" zoomScale="85" zoomScaleNormal="85" workbookViewId="0"/>
  </sheetViews>
  <sheetFormatPr baseColWidth="10" defaultColWidth="11.42578125" defaultRowHeight="15"/>
  <cols>
    <col min="4" max="4" width="14.5703125" customWidth="1"/>
    <col min="8" max="8" width="14.42578125" bestFit="1" customWidth="1"/>
    <col min="12" max="12" width="14" customWidth="1"/>
    <col min="18" max="18" width="15.140625" bestFit="1" customWidth="1"/>
    <col min="22" max="22" width="13" customWidth="1"/>
  </cols>
  <sheetData>
    <row r="1" spans="1:28" ht="19.5">
      <c r="A1" s="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7"/>
      <c r="O1" s="6" t="s">
        <v>0</v>
      </c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17"/>
    </row>
    <row r="2" spans="1:28" ht="19.5">
      <c r="A2" s="6" t="str">
        <f>'Futures Data'!A2</f>
        <v>JULY OPERATIONAL HIGHLIGHTS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17"/>
      <c r="O2" s="6" t="str">
        <f>+A2</f>
        <v>JULY OPERATIONAL HIGHLIGHTS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17"/>
    </row>
    <row r="3" spans="1:28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5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5"/>
    </row>
    <row r="4" spans="1:28" ht="18">
      <c r="A4" s="23" t="s">
        <v>110</v>
      </c>
      <c r="B4" s="23"/>
      <c r="C4" s="23"/>
      <c r="D4" s="23"/>
      <c r="E4" s="23"/>
      <c r="F4" s="23"/>
      <c r="G4" s="37"/>
      <c r="H4" s="37"/>
      <c r="I4" s="37"/>
      <c r="J4" s="37"/>
      <c r="K4" s="37"/>
      <c r="L4" s="89"/>
      <c r="M4" s="37"/>
      <c r="N4" s="15"/>
      <c r="O4" s="23" t="s">
        <v>110</v>
      </c>
      <c r="P4" s="23"/>
      <c r="Q4" s="23"/>
      <c r="R4" s="23"/>
      <c r="S4" s="23"/>
      <c r="T4" s="23"/>
      <c r="U4" s="37"/>
      <c r="V4" s="37"/>
      <c r="W4" s="37"/>
      <c r="X4" s="37"/>
      <c r="Y4" s="37"/>
      <c r="Z4" s="37"/>
      <c r="AA4" s="37"/>
      <c r="AB4" s="15"/>
    </row>
    <row r="5" spans="1:28" ht="15.75" thickBo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8"/>
    </row>
    <row r="6" spans="1:28" ht="15.75" thickBot="1">
      <c r="A6" s="81"/>
      <c r="B6" s="216" t="s">
        <v>111</v>
      </c>
      <c r="C6" s="217"/>
      <c r="D6" s="217"/>
      <c r="E6" s="218"/>
      <c r="F6" s="216" t="s">
        <v>76</v>
      </c>
      <c r="G6" s="217"/>
      <c r="H6" s="217"/>
      <c r="I6" s="218"/>
      <c r="J6" s="216" t="s">
        <v>81</v>
      </c>
      <c r="K6" s="217"/>
      <c r="L6" s="217"/>
      <c r="M6" s="218"/>
      <c r="N6" s="15"/>
      <c r="O6" s="81"/>
      <c r="P6" s="216" t="s">
        <v>112</v>
      </c>
      <c r="Q6" s="217"/>
      <c r="R6" s="217"/>
      <c r="S6" s="218"/>
      <c r="T6" s="216" t="s">
        <v>113</v>
      </c>
      <c r="U6" s="217"/>
      <c r="V6" s="217"/>
      <c r="W6" s="218"/>
      <c r="X6" s="216" t="s">
        <v>109</v>
      </c>
      <c r="Y6" s="217"/>
      <c r="Z6" s="217"/>
      <c r="AA6" s="218"/>
      <c r="AB6" s="15"/>
    </row>
    <row r="7" spans="1:28" ht="15.75" customHeight="1">
      <c r="A7" s="44"/>
      <c r="B7" s="208" t="s">
        <v>90</v>
      </c>
      <c r="C7" s="210" t="s">
        <v>91</v>
      </c>
      <c r="D7" s="212" t="s">
        <v>92</v>
      </c>
      <c r="E7" s="214" t="s">
        <v>93</v>
      </c>
      <c r="F7" s="208" t="s">
        <v>90</v>
      </c>
      <c r="G7" s="210" t="s">
        <v>91</v>
      </c>
      <c r="H7" s="212" t="s">
        <v>92</v>
      </c>
      <c r="I7" s="214" t="s">
        <v>93</v>
      </c>
      <c r="J7" s="208" t="s">
        <v>90</v>
      </c>
      <c r="K7" s="210" t="s">
        <v>91</v>
      </c>
      <c r="L7" s="212" t="s">
        <v>92</v>
      </c>
      <c r="M7" s="214" t="s">
        <v>93</v>
      </c>
      <c r="N7" s="15"/>
      <c r="O7" s="44"/>
      <c r="P7" s="208" t="s">
        <v>90</v>
      </c>
      <c r="Q7" s="210" t="s">
        <v>91</v>
      </c>
      <c r="R7" s="212" t="s">
        <v>92</v>
      </c>
      <c r="S7" s="214" t="s">
        <v>93</v>
      </c>
      <c r="T7" s="208" t="s">
        <v>90</v>
      </c>
      <c r="U7" s="210" t="s">
        <v>91</v>
      </c>
      <c r="V7" s="212" t="s">
        <v>92</v>
      </c>
      <c r="W7" s="214" t="s">
        <v>93</v>
      </c>
      <c r="X7" s="208" t="s">
        <v>90</v>
      </c>
      <c r="Y7" s="210" t="s">
        <v>91</v>
      </c>
      <c r="Z7" s="212" t="s">
        <v>92</v>
      </c>
      <c r="AA7" s="214" t="s">
        <v>93</v>
      </c>
      <c r="AB7" s="15"/>
    </row>
    <row r="8" spans="1:28" ht="15.75" thickBot="1">
      <c r="A8" s="51"/>
      <c r="B8" s="209"/>
      <c r="C8" s="211"/>
      <c r="D8" s="213"/>
      <c r="E8" s="215"/>
      <c r="F8" s="209"/>
      <c r="G8" s="211"/>
      <c r="H8" s="213"/>
      <c r="I8" s="215"/>
      <c r="J8" s="209"/>
      <c r="K8" s="211"/>
      <c r="L8" s="213"/>
      <c r="M8" s="215"/>
      <c r="N8" s="15"/>
      <c r="O8" s="51"/>
      <c r="P8" s="209"/>
      <c r="Q8" s="211"/>
      <c r="R8" s="213"/>
      <c r="S8" s="215"/>
      <c r="T8" s="209"/>
      <c r="U8" s="211"/>
      <c r="V8" s="213"/>
      <c r="W8" s="215"/>
      <c r="X8" s="209"/>
      <c r="Y8" s="211"/>
      <c r="Z8" s="213"/>
      <c r="AA8" s="215"/>
      <c r="AB8" s="15"/>
    </row>
    <row r="9" spans="1:28">
      <c r="A9" s="61">
        <v>44562</v>
      </c>
      <c r="B9" s="62">
        <v>64</v>
      </c>
      <c r="C9" s="63">
        <v>98</v>
      </c>
      <c r="D9" s="64">
        <v>50.715000000000003</v>
      </c>
      <c r="E9" s="65">
        <v>100</v>
      </c>
      <c r="F9" s="90">
        <v>4</v>
      </c>
      <c r="G9" s="91">
        <v>800</v>
      </c>
      <c r="H9" s="92">
        <v>163</v>
      </c>
      <c r="I9" s="93">
        <v>800</v>
      </c>
      <c r="J9" s="94">
        <v>0</v>
      </c>
      <c r="K9" s="91">
        <v>0</v>
      </c>
      <c r="L9" s="92">
        <v>0</v>
      </c>
      <c r="M9" s="93">
        <v>0</v>
      </c>
      <c r="N9" s="22"/>
      <c r="O9" s="61">
        <v>44562</v>
      </c>
      <c r="P9" s="62">
        <v>0</v>
      </c>
      <c r="Q9" s="63">
        <v>0</v>
      </c>
      <c r="R9" s="64">
        <v>0</v>
      </c>
      <c r="S9" s="65">
        <v>0</v>
      </c>
      <c r="T9" s="90">
        <v>0</v>
      </c>
      <c r="U9" s="91">
        <v>0</v>
      </c>
      <c r="V9" s="92">
        <v>0</v>
      </c>
      <c r="W9" s="93">
        <v>0</v>
      </c>
      <c r="X9" s="94">
        <v>0</v>
      </c>
      <c r="Y9" s="91">
        <v>0</v>
      </c>
      <c r="Z9" s="92">
        <v>0</v>
      </c>
      <c r="AA9" s="93">
        <v>0</v>
      </c>
      <c r="AB9" s="15"/>
    </row>
    <row r="10" spans="1:28">
      <c r="A10" s="61">
        <v>44593</v>
      </c>
      <c r="B10" s="62">
        <v>67</v>
      </c>
      <c r="C10" s="63">
        <v>116</v>
      </c>
      <c r="D10" s="64">
        <v>60.84</v>
      </c>
      <c r="E10" s="65">
        <v>143</v>
      </c>
      <c r="F10" s="95">
        <v>3</v>
      </c>
      <c r="G10" s="63">
        <v>600</v>
      </c>
      <c r="H10" s="64">
        <v>122.8</v>
      </c>
      <c r="I10" s="65">
        <v>1400</v>
      </c>
      <c r="J10" s="62">
        <v>0</v>
      </c>
      <c r="K10" s="63">
        <v>0</v>
      </c>
      <c r="L10" s="64">
        <v>0</v>
      </c>
      <c r="M10" s="65">
        <v>0</v>
      </c>
      <c r="N10" s="22"/>
      <c r="O10" s="61">
        <v>44593</v>
      </c>
      <c r="P10" s="62">
        <v>0</v>
      </c>
      <c r="Q10" s="63">
        <v>0</v>
      </c>
      <c r="R10" s="64">
        <v>0</v>
      </c>
      <c r="S10" s="65">
        <v>0</v>
      </c>
      <c r="T10" s="95">
        <v>0</v>
      </c>
      <c r="U10" s="63">
        <v>0</v>
      </c>
      <c r="V10" s="64">
        <v>0</v>
      </c>
      <c r="W10" s="65">
        <v>0</v>
      </c>
      <c r="X10" s="62">
        <v>0</v>
      </c>
      <c r="Y10" s="63">
        <v>0</v>
      </c>
      <c r="Z10" s="64">
        <v>0</v>
      </c>
      <c r="AA10" s="65">
        <v>0</v>
      </c>
      <c r="AB10" s="15"/>
    </row>
    <row r="11" spans="1:28">
      <c r="A11" s="61">
        <v>44621</v>
      </c>
      <c r="B11" s="62">
        <v>30</v>
      </c>
      <c r="C11" s="63">
        <v>58</v>
      </c>
      <c r="D11" s="64">
        <v>31.745000000000001</v>
      </c>
      <c r="E11" s="65">
        <v>36</v>
      </c>
      <c r="F11" s="95">
        <v>9</v>
      </c>
      <c r="G11" s="63">
        <v>2000</v>
      </c>
      <c r="H11" s="64">
        <v>403.8</v>
      </c>
      <c r="I11" s="65">
        <v>2000</v>
      </c>
      <c r="J11" s="62">
        <v>0</v>
      </c>
      <c r="K11" s="63">
        <v>0</v>
      </c>
      <c r="L11" s="64">
        <v>0</v>
      </c>
      <c r="M11" s="65">
        <v>0</v>
      </c>
      <c r="N11" s="22"/>
      <c r="O11" s="61">
        <v>44621</v>
      </c>
      <c r="P11" s="62">
        <v>0</v>
      </c>
      <c r="Q11" s="63">
        <v>0</v>
      </c>
      <c r="R11" s="64">
        <v>0</v>
      </c>
      <c r="S11" s="65">
        <v>0</v>
      </c>
      <c r="T11" s="95">
        <v>0</v>
      </c>
      <c r="U11" s="63">
        <v>0</v>
      </c>
      <c r="V11" s="64">
        <v>0</v>
      </c>
      <c r="W11" s="65">
        <v>0</v>
      </c>
      <c r="X11" s="62">
        <v>0</v>
      </c>
      <c r="Y11" s="63">
        <v>0</v>
      </c>
      <c r="Z11" s="64">
        <v>0</v>
      </c>
      <c r="AA11" s="65">
        <v>0</v>
      </c>
      <c r="AB11" s="15"/>
    </row>
    <row r="12" spans="1:28">
      <c r="A12" s="56">
        <v>44652</v>
      </c>
      <c r="B12" s="96">
        <v>39</v>
      </c>
      <c r="C12" s="58">
        <v>67</v>
      </c>
      <c r="D12" s="59">
        <v>37.055</v>
      </c>
      <c r="E12" s="60">
        <v>18</v>
      </c>
      <c r="F12" s="96">
        <v>3</v>
      </c>
      <c r="G12" s="58">
        <v>600</v>
      </c>
      <c r="H12" s="59">
        <v>123.8</v>
      </c>
      <c r="I12" s="60">
        <v>2600</v>
      </c>
      <c r="J12" s="57">
        <v>0</v>
      </c>
      <c r="K12" s="58">
        <v>0</v>
      </c>
      <c r="L12" s="59">
        <v>0</v>
      </c>
      <c r="M12" s="60">
        <v>0</v>
      </c>
      <c r="N12" s="22"/>
      <c r="O12" s="56">
        <v>44652</v>
      </c>
      <c r="P12" s="96">
        <v>0</v>
      </c>
      <c r="Q12" s="58">
        <v>0</v>
      </c>
      <c r="R12" s="59">
        <v>0</v>
      </c>
      <c r="S12" s="60">
        <v>0</v>
      </c>
      <c r="T12" s="96">
        <v>0</v>
      </c>
      <c r="U12" s="58">
        <v>0</v>
      </c>
      <c r="V12" s="59">
        <v>0</v>
      </c>
      <c r="W12" s="60">
        <v>0</v>
      </c>
      <c r="X12" s="57">
        <v>0</v>
      </c>
      <c r="Y12" s="58">
        <v>0</v>
      </c>
      <c r="Z12" s="59">
        <v>0</v>
      </c>
      <c r="AA12" s="60">
        <v>0</v>
      </c>
      <c r="AB12" s="15"/>
    </row>
    <row r="13" spans="1:28">
      <c r="A13" s="56">
        <v>44682</v>
      </c>
      <c r="B13" s="57">
        <v>25</v>
      </c>
      <c r="C13" s="58">
        <v>25</v>
      </c>
      <c r="D13" s="59">
        <v>13.115</v>
      </c>
      <c r="E13" s="60">
        <v>26</v>
      </c>
      <c r="F13" s="96">
        <v>7</v>
      </c>
      <c r="G13" s="58">
        <v>1400</v>
      </c>
      <c r="H13" s="59">
        <v>276.60000000000002</v>
      </c>
      <c r="I13" s="60">
        <v>4000</v>
      </c>
      <c r="J13" s="57">
        <v>0</v>
      </c>
      <c r="K13" s="58">
        <v>0</v>
      </c>
      <c r="L13" s="59">
        <v>0</v>
      </c>
      <c r="M13" s="60">
        <v>0</v>
      </c>
      <c r="N13" s="22"/>
      <c r="O13" s="56">
        <v>44682</v>
      </c>
      <c r="P13" s="57">
        <v>0</v>
      </c>
      <c r="Q13" s="58">
        <v>0</v>
      </c>
      <c r="R13" s="59">
        <v>0</v>
      </c>
      <c r="S13" s="60">
        <v>0</v>
      </c>
      <c r="T13" s="96">
        <v>0</v>
      </c>
      <c r="U13" s="58">
        <v>0</v>
      </c>
      <c r="V13" s="59">
        <v>0</v>
      </c>
      <c r="W13" s="60">
        <v>0</v>
      </c>
      <c r="X13" s="57">
        <v>0</v>
      </c>
      <c r="Y13" s="58">
        <v>0</v>
      </c>
      <c r="Z13" s="59">
        <v>0</v>
      </c>
      <c r="AA13" s="60">
        <v>0</v>
      </c>
      <c r="AB13" s="15"/>
    </row>
    <row r="14" spans="1:28">
      <c r="A14" s="56">
        <v>44713</v>
      </c>
      <c r="B14" s="57">
        <v>26</v>
      </c>
      <c r="C14" s="58">
        <v>35</v>
      </c>
      <c r="D14" s="59">
        <v>17.48</v>
      </c>
      <c r="E14" s="60">
        <v>21</v>
      </c>
      <c r="F14" s="57">
        <v>22</v>
      </c>
      <c r="G14" s="58">
        <v>4600</v>
      </c>
      <c r="H14" s="59">
        <v>929.2</v>
      </c>
      <c r="I14" s="60">
        <v>3600</v>
      </c>
      <c r="J14" s="57">
        <v>0</v>
      </c>
      <c r="K14" s="58">
        <v>0</v>
      </c>
      <c r="L14" s="59">
        <v>0</v>
      </c>
      <c r="M14" s="60">
        <v>0</v>
      </c>
      <c r="N14" s="22"/>
      <c r="O14" s="56">
        <v>44713</v>
      </c>
      <c r="P14" s="57">
        <v>0</v>
      </c>
      <c r="Q14" s="58">
        <v>0</v>
      </c>
      <c r="R14" s="59">
        <v>0</v>
      </c>
      <c r="S14" s="60">
        <v>0</v>
      </c>
      <c r="T14" s="57">
        <v>0</v>
      </c>
      <c r="U14" s="58">
        <v>0</v>
      </c>
      <c r="V14" s="59">
        <v>0</v>
      </c>
      <c r="W14" s="60">
        <v>0</v>
      </c>
      <c r="X14" s="57">
        <v>0</v>
      </c>
      <c r="Y14" s="58">
        <v>0</v>
      </c>
      <c r="Z14" s="59">
        <v>0</v>
      </c>
      <c r="AA14" s="60">
        <v>0</v>
      </c>
      <c r="AB14" s="15"/>
    </row>
    <row r="15" spans="1:28">
      <c r="A15" s="56">
        <v>44743</v>
      </c>
      <c r="B15" s="57">
        <v>20</v>
      </c>
      <c r="C15" s="58">
        <v>20</v>
      </c>
      <c r="D15" s="59">
        <v>9.48</v>
      </c>
      <c r="E15" s="60">
        <v>23</v>
      </c>
      <c r="F15" s="57">
        <v>2</v>
      </c>
      <c r="G15" s="58">
        <v>400</v>
      </c>
      <c r="H15" s="59">
        <v>84.8</v>
      </c>
      <c r="I15" s="60">
        <v>4000</v>
      </c>
      <c r="J15" s="57">
        <v>0</v>
      </c>
      <c r="K15" s="58">
        <v>0</v>
      </c>
      <c r="L15" s="59">
        <v>0</v>
      </c>
      <c r="M15" s="60">
        <v>0</v>
      </c>
      <c r="N15" s="15"/>
      <c r="O15" s="56">
        <v>44743</v>
      </c>
      <c r="P15" s="57">
        <v>0</v>
      </c>
      <c r="Q15" s="58">
        <v>0</v>
      </c>
      <c r="R15" s="59">
        <v>0</v>
      </c>
      <c r="S15" s="60">
        <v>0</v>
      </c>
      <c r="T15" s="57">
        <v>0</v>
      </c>
      <c r="U15" s="58">
        <v>0</v>
      </c>
      <c r="V15" s="59">
        <v>0</v>
      </c>
      <c r="W15" s="60">
        <v>0</v>
      </c>
      <c r="X15" s="57">
        <v>0</v>
      </c>
      <c r="Y15" s="58">
        <v>0</v>
      </c>
      <c r="Z15" s="59">
        <v>0</v>
      </c>
      <c r="AA15" s="60">
        <v>0</v>
      </c>
      <c r="AB15" s="18"/>
    </row>
    <row r="16" spans="1:28">
      <c r="A16" s="56">
        <v>44774</v>
      </c>
      <c r="B16" s="57">
        <v>37</v>
      </c>
      <c r="C16" s="58">
        <v>56</v>
      </c>
      <c r="D16" s="59">
        <v>26.675000000000001</v>
      </c>
      <c r="E16" s="60">
        <v>48</v>
      </c>
      <c r="F16" s="57">
        <v>5</v>
      </c>
      <c r="G16" s="58">
        <v>1000</v>
      </c>
      <c r="H16" s="59">
        <v>197.8</v>
      </c>
      <c r="I16" s="60">
        <v>5000</v>
      </c>
      <c r="J16" s="57">
        <v>0</v>
      </c>
      <c r="K16" s="58">
        <v>0</v>
      </c>
      <c r="L16" s="59">
        <v>0</v>
      </c>
      <c r="M16" s="60">
        <v>0</v>
      </c>
      <c r="N16" s="15"/>
      <c r="O16" s="56">
        <v>44774</v>
      </c>
      <c r="P16" s="57">
        <v>0</v>
      </c>
      <c r="Q16" s="58">
        <v>0</v>
      </c>
      <c r="R16" s="59">
        <v>0</v>
      </c>
      <c r="S16" s="60">
        <v>0</v>
      </c>
      <c r="T16" s="57">
        <v>0</v>
      </c>
      <c r="U16" s="58">
        <v>0</v>
      </c>
      <c r="V16" s="59">
        <v>0</v>
      </c>
      <c r="W16" s="60">
        <v>0</v>
      </c>
      <c r="X16" s="57">
        <v>0</v>
      </c>
      <c r="Y16" s="58">
        <v>0</v>
      </c>
      <c r="Z16" s="59">
        <v>0</v>
      </c>
      <c r="AA16" s="60">
        <v>0</v>
      </c>
      <c r="AB16" s="15"/>
    </row>
    <row r="17" spans="1:28">
      <c r="A17" s="56">
        <v>44805</v>
      </c>
      <c r="B17" s="57">
        <v>12</v>
      </c>
      <c r="C17" s="58">
        <v>12</v>
      </c>
      <c r="D17" s="59">
        <v>5.6050000000000004</v>
      </c>
      <c r="E17" s="60">
        <v>3</v>
      </c>
      <c r="F17" s="57">
        <v>7</v>
      </c>
      <c r="G17" s="58">
        <v>1400</v>
      </c>
      <c r="H17" s="59">
        <v>283.2</v>
      </c>
      <c r="I17" s="60">
        <v>2400</v>
      </c>
      <c r="J17" s="57">
        <v>3</v>
      </c>
      <c r="K17" s="58">
        <v>30002</v>
      </c>
      <c r="L17" s="59">
        <v>54.003500000000003</v>
      </c>
      <c r="M17" s="60">
        <v>0</v>
      </c>
      <c r="N17" s="15"/>
      <c r="O17" s="56">
        <v>44805</v>
      </c>
      <c r="P17" s="57">
        <v>0</v>
      </c>
      <c r="Q17" s="58">
        <v>0</v>
      </c>
      <c r="R17" s="59">
        <v>0</v>
      </c>
      <c r="S17" s="60">
        <v>0</v>
      </c>
      <c r="T17" s="57">
        <v>0</v>
      </c>
      <c r="U17" s="58">
        <v>0</v>
      </c>
      <c r="V17" s="59">
        <v>0</v>
      </c>
      <c r="W17" s="60">
        <v>0</v>
      </c>
      <c r="X17" s="57">
        <v>0</v>
      </c>
      <c r="Y17" s="58">
        <v>0</v>
      </c>
      <c r="Z17" s="59">
        <v>0</v>
      </c>
      <c r="AA17" s="60">
        <v>0</v>
      </c>
      <c r="AB17" s="15"/>
    </row>
    <row r="18" spans="1:28">
      <c r="A18" s="56">
        <v>44835</v>
      </c>
      <c r="B18" s="57">
        <v>7</v>
      </c>
      <c r="C18" s="58">
        <v>7</v>
      </c>
      <c r="D18" s="59">
        <v>3.43</v>
      </c>
      <c r="E18" s="60">
        <v>4</v>
      </c>
      <c r="F18" s="57">
        <v>3</v>
      </c>
      <c r="G18" s="58">
        <v>600</v>
      </c>
      <c r="H18" s="59">
        <v>119</v>
      </c>
      <c r="I18" s="60">
        <v>3000</v>
      </c>
      <c r="J18" s="57">
        <v>0</v>
      </c>
      <c r="K18" s="58">
        <v>0</v>
      </c>
      <c r="L18" s="59">
        <v>0</v>
      </c>
      <c r="M18" s="60">
        <v>0</v>
      </c>
      <c r="N18" s="32"/>
      <c r="O18" s="56">
        <v>44835</v>
      </c>
      <c r="P18" s="57">
        <v>3</v>
      </c>
      <c r="Q18" s="58">
        <v>70000</v>
      </c>
      <c r="R18" s="59">
        <v>144</v>
      </c>
      <c r="S18" s="60">
        <v>70000</v>
      </c>
      <c r="T18" s="57">
        <v>3</v>
      </c>
      <c r="U18" s="58">
        <v>3200</v>
      </c>
      <c r="V18" s="59">
        <v>21.8</v>
      </c>
      <c r="W18" s="60">
        <v>200</v>
      </c>
      <c r="X18" s="57">
        <v>0</v>
      </c>
      <c r="Y18" s="58">
        <v>0</v>
      </c>
      <c r="Z18" s="59">
        <v>0</v>
      </c>
      <c r="AA18" s="60">
        <v>0</v>
      </c>
      <c r="AB18" s="15"/>
    </row>
    <row r="19" spans="1:28">
      <c r="A19" s="56">
        <v>44866</v>
      </c>
      <c r="B19" s="57">
        <v>11</v>
      </c>
      <c r="C19" s="58">
        <v>11</v>
      </c>
      <c r="D19" s="59">
        <v>5.5750000000000002</v>
      </c>
      <c r="E19" s="60">
        <v>8</v>
      </c>
      <c r="F19" s="57">
        <v>1</v>
      </c>
      <c r="G19" s="58">
        <v>500</v>
      </c>
      <c r="H19" s="59">
        <v>96.5</v>
      </c>
      <c r="I19" s="60">
        <v>3500</v>
      </c>
      <c r="J19" s="57">
        <v>0</v>
      </c>
      <c r="K19" s="58">
        <v>0</v>
      </c>
      <c r="L19" s="59">
        <v>0</v>
      </c>
      <c r="M19" s="60">
        <v>0</v>
      </c>
      <c r="N19" s="32"/>
      <c r="O19" s="56">
        <v>44866</v>
      </c>
      <c r="P19" s="57">
        <v>0</v>
      </c>
      <c r="Q19" s="58">
        <v>0</v>
      </c>
      <c r="R19" s="59">
        <v>0</v>
      </c>
      <c r="S19" s="60">
        <v>70000</v>
      </c>
      <c r="T19" s="57">
        <v>1</v>
      </c>
      <c r="U19" s="58">
        <v>100</v>
      </c>
      <c r="V19" s="59">
        <v>0.82</v>
      </c>
      <c r="W19" s="60">
        <v>300</v>
      </c>
      <c r="X19" s="57">
        <v>0</v>
      </c>
      <c r="Y19" s="58">
        <v>0</v>
      </c>
      <c r="Z19" s="59">
        <v>0</v>
      </c>
      <c r="AA19" s="60">
        <v>0</v>
      </c>
      <c r="AB19" s="15"/>
    </row>
    <row r="20" spans="1:28" ht="15.75" thickBot="1">
      <c r="A20" s="71">
        <v>44896</v>
      </c>
      <c r="B20" s="72">
        <v>27</v>
      </c>
      <c r="C20" s="73">
        <v>27</v>
      </c>
      <c r="D20" s="74">
        <v>13.305</v>
      </c>
      <c r="E20" s="75">
        <v>3</v>
      </c>
      <c r="F20" s="72">
        <v>11</v>
      </c>
      <c r="G20" s="73">
        <v>3100</v>
      </c>
      <c r="H20" s="74">
        <v>611.1</v>
      </c>
      <c r="I20" s="75">
        <v>0</v>
      </c>
      <c r="J20" s="72">
        <v>1</v>
      </c>
      <c r="K20" s="73">
        <v>10</v>
      </c>
      <c r="L20" s="74">
        <v>1.9E-2</v>
      </c>
      <c r="M20" s="75">
        <v>10</v>
      </c>
      <c r="N20" s="18"/>
      <c r="O20" s="71">
        <v>44896</v>
      </c>
      <c r="P20" s="173">
        <v>0</v>
      </c>
      <c r="Q20" s="73">
        <v>0</v>
      </c>
      <c r="R20" s="74">
        <v>0</v>
      </c>
      <c r="S20" s="75">
        <v>70000</v>
      </c>
      <c r="T20" s="72">
        <v>0</v>
      </c>
      <c r="U20" s="73">
        <v>0</v>
      </c>
      <c r="V20" s="74">
        <v>0</v>
      </c>
      <c r="W20" s="75">
        <v>0</v>
      </c>
      <c r="X20" s="72">
        <v>0</v>
      </c>
      <c r="Y20" s="73">
        <v>0</v>
      </c>
      <c r="Z20" s="74">
        <v>0</v>
      </c>
      <c r="AA20" s="75">
        <v>0</v>
      </c>
      <c r="AB20" s="15"/>
    </row>
    <row r="21" spans="1:28">
      <c r="A21" s="88">
        <v>44927</v>
      </c>
      <c r="B21" s="97">
        <v>4</v>
      </c>
      <c r="C21" s="67">
        <v>4</v>
      </c>
      <c r="D21" s="68">
        <v>1.98</v>
      </c>
      <c r="E21" s="69">
        <v>5</v>
      </c>
      <c r="F21" s="97">
        <v>9</v>
      </c>
      <c r="G21" s="67">
        <v>2000</v>
      </c>
      <c r="H21" s="68">
        <v>382.2</v>
      </c>
      <c r="I21" s="69">
        <v>2000</v>
      </c>
      <c r="J21" s="97">
        <v>0</v>
      </c>
      <c r="K21" s="67">
        <v>0</v>
      </c>
      <c r="L21" s="68">
        <v>0</v>
      </c>
      <c r="M21" s="69">
        <v>10</v>
      </c>
      <c r="N21" s="22"/>
      <c r="O21" s="88">
        <v>44927</v>
      </c>
      <c r="P21" s="66">
        <v>2</v>
      </c>
      <c r="Q21" s="67">
        <v>30000</v>
      </c>
      <c r="R21" s="68">
        <v>60</v>
      </c>
      <c r="S21" s="69">
        <v>100000</v>
      </c>
      <c r="T21" s="66">
        <v>0</v>
      </c>
      <c r="U21" s="67">
        <v>0</v>
      </c>
      <c r="V21" s="68">
        <v>0</v>
      </c>
      <c r="W21" s="69">
        <v>0</v>
      </c>
      <c r="X21" s="97">
        <v>0</v>
      </c>
      <c r="Y21" s="67">
        <v>0</v>
      </c>
      <c r="Z21" s="68">
        <v>0</v>
      </c>
      <c r="AA21" s="69">
        <v>0</v>
      </c>
    </row>
    <row r="22" spans="1:28">
      <c r="A22" s="56">
        <v>44958</v>
      </c>
      <c r="B22" s="96">
        <v>27</v>
      </c>
      <c r="C22" s="58">
        <v>433</v>
      </c>
      <c r="D22" s="59">
        <v>231.14</v>
      </c>
      <c r="E22" s="60">
        <v>416</v>
      </c>
      <c r="F22" s="96">
        <v>4</v>
      </c>
      <c r="G22" s="58">
        <v>800</v>
      </c>
      <c r="H22" s="59">
        <v>148.4</v>
      </c>
      <c r="I22" s="60">
        <v>2800</v>
      </c>
      <c r="J22" s="96">
        <v>2</v>
      </c>
      <c r="K22" s="58">
        <v>10010</v>
      </c>
      <c r="L22" s="59">
        <v>20.018999999999998</v>
      </c>
      <c r="M22" s="60">
        <v>10000</v>
      </c>
      <c r="N22" s="22"/>
      <c r="O22" s="56">
        <v>44958</v>
      </c>
      <c r="P22" s="57">
        <v>0</v>
      </c>
      <c r="Q22" s="58">
        <v>0</v>
      </c>
      <c r="R22" s="59">
        <v>0</v>
      </c>
      <c r="S22" s="60">
        <v>100000</v>
      </c>
      <c r="T22" s="57">
        <v>1</v>
      </c>
      <c r="U22" s="58">
        <v>3000</v>
      </c>
      <c r="V22" s="59">
        <v>24</v>
      </c>
      <c r="W22" s="60">
        <v>3000</v>
      </c>
      <c r="X22" s="96">
        <v>0</v>
      </c>
      <c r="Y22" s="58">
        <v>0</v>
      </c>
      <c r="Z22" s="59">
        <v>0</v>
      </c>
      <c r="AA22" s="60">
        <v>0</v>
      </c>
    </row>
    <row r="23" spans="1:28">
      <c r="A23" s="56">
        <v>44986</v>
      </c>
      <c r="B23" s="96">
        <v>68</v>
      </c>
      <c r="C23" s="58">
        <v>122</v>
      </c>
      <c r="D23" s="59">
        <v>64.765000000000001</v>
      </c>
      <c r="E23" s="60">
        <v>469</v>
      </c>
      <c r="F23" s="96">
        <v>14</v>
      </c>
      <c r="G23" s="58">
        <v>3000</v>
      </c>
      <c r="H23" s="59">
        <v>567.20000000000005</v>
      </c>
      <c r="I23" s="60">
        <v>2000</v>
      </c>
      <c r="J23" s="96">
        <v>0</v>
      </c>
      <c r="K23" s="58">
        <v>0</v>
      </c>
      <c r="L23" s="59">
        <v>0</v>
      </c>
      <c r="M23" s="60">
        <v>0</v>
      </c>
      <c r="N23" s="22"/>
      <c r="O23" s="56">
        <v>44986</v>
      </c>
      <c r="P23" s="57">
        <v>0</v>
      </c>
      <c r="Q23" s="58">
        <v>0</v>
      </c>
      <c r="R23" s="59">
        <v>0</v>
      </c>
      <c r="S23" s="60">
        <v>30000</v>
      </c>
      <c r="T23" s="57">
        <v>0</v>
      </c>
      <c r="U23" s="58">
        <v>0</v>
      </c>
      <c r="V23" s="59">
        <v>0</v>
      </c>
      <c r="W23" s="60">
        <v>0</v>
      </c>
      <c r="X23" s="96">
        <v>0</v>
      </c>
      <c r="Y23" s="58">
        <v>0</v>
      </c>
      <c r="Z23" s="59">
        <v>0</v>
      </c>
      <c r="AA23" s="60">
        <v>0</v>
      </c>
    </row>
    <row r="24" spans="1:28">
      <c r="A24" s="56">
        <v>45017</v>
      </c>
      <c r="B24" s="96">
        <v>1</v>
      </c>
      <c r="C24" s="58">
        <v>15</v>
      </c>
      <c r="D24" s="59">
        <v>8.0250000000000004</v>
      </c>
      <c r="E24" s="60">
        <v>469</v>
      </c>
      <c r="F24" s="96">
        <v>7</v>
      </c>
      <c r="G24" s="58">
        <v>1400</v>
      </c>
      <c r="H24" s="59">
        <v>253.4</v>
      </c>
      <c r="I24" s="60">
        <v>3000</v>
      </c>
      <c r="J24" s="96">
        <v>0</v>
      </c>
      <c r="K24" s="58">
        <v>0</v>
      </c>
      <c r="L24" s="59">
        <v>0</v>
      </c>
      <c r="M24" s="60">
        <v>0</v>
      </c>
      <c r="N24" s="22"/>
      <c r="O24" s="56">
        <v>45017</v>
      </c>
      <c r="P24" s="57">
        <v>0</v>
      </c>
      <c r="Q24" s="58">
        <v>0</v>
      </c>
      <c r="R24" s="59">
        <v>0</v>
      </c>
      <c r="S24" s="60">
        <v>30000</v>
      </c>
      <c r="T24" s="57">
        <v>0</v>
      </c>
      <c r="U24" s="58">
        <v>0</v>
      </c>
      <c r="V24" s="59">
        <v>0</v>
      </c>
      <c r="W24" s="60">
        <v>0</v>
      </c>
      <c r="X24" s="96">
        <v>0</v>
      </c>
      <c r="Y24" s="58">
        <v>0</v>
      </c>
      <c r="Z24" s="59">
        <v>0</v>
      </c>
      <c r="AA24" s="60">
        <v>0</v>
      </c>
    </row>
    <row r="25" spans="1:28">
      <c r="A25" s="56">
        <v>45047</v>
      </c>
      <c r="B25" s="96">
        <v>6</v>
      </c>
      <c r="C25" s="58">
        <v>6</v>
      </c>
      <c r="D25" s="59">
        <v>3.2349999999999999</v>
      </c>
      <c r="E25" s="60">
        <v>471</v>
      </c>
      <c r="F25" s="96">
        <v>4</v>
      </c>
      <c r="G25" s="58">
        <v>800</v>
      </c>
      <c r="H25" s="59">
        <v>145</v>
      </c>
      <c r="I25" s="60">
        <v>3000</v>
      </c>
      <c r="J25" s="96">
        <v>0</v>
      </c>
      <c r="K25" s="58">
        <v>0</v>
      </c>
      <c r="L25" s="59">
        <v>0</v>
      </c>
      <c r="M25" s="60">
        <v>0</v>
      </c>
      <c r="N25" s="22"/>
      <c r="O25" s="311">
        <v>45047</v>
      </c>
      <c r="P25" s="305">
        <v>2</v>
      </c>
      <c r="Q25" s="306">
        <v>10000</v>
      </c>
      <c r="R25" s="307">
        <v>17</v>
      </c>
      <c r="S25" s="308">
        <v>40000</v>
      </c>
      <c r="T25" s="305">
        <v>2</v>
      </c>
      <c r="U25" s="306">
        <v>2000</v>
      </c>
      <c r="V25" s="307">
        <v>16.399999999999999</v>
      </c>
      <c r="W25" s="308">
        <v>0</v>
      </c>
      <c r="X25" s="324">
        <v>0</v>
      </c>
      <c r="Y25" s="306">
        <v>0</v>
      </c>
      <c r="Z25" s="307">
        <v>0</v>
      </c>
      <c r="AA25" s="308">
        <v>0</v>
      </c>
    </row>
    <row r="26" spans="1:28">
      <c r="A26" s="56">
        <v>45078</v>
      </c>
      <c r="B26" s="96">
        <v>3</v>
      </c>
      <c r="C26" s="59">
        <v>3</v>
      </c>
      <c r="D26" s="57">
        <v>1.635</v>
      </c>
      <c r="E26" s="60">
        <v>0</v>
      </c>
      <c r="F26" s="96">
        <v>7</v>
      </c>
      <c r="G26" s="59">
        <v>1400</v>
      </c>
      <c r="H26" s="59">
        <v>252</v>
      </c>
      <c r="I26" s="175">
        <v>2600</v>
      </c>
      <c r="J26" s="96">
        <v>0</v>
      </c>
      <c r="K26" s="58">
        <v>0</v>
      </c>
      <c r="L26" s="59">
        <v>0</v>
      </c>
      <c r="M26" s="175">
        <v>0</v>
      </c>
      <c r="N26" s="22"/>
      <c r="O26" s="311">
        <v>45078</v>
      </c>
      <c r="P26" s="305">
        <v>0</v>
      </c>
      <c r="Q26" s="306">
        <v>0</v>
      </c>
      <c r="R26" s="307">
        <v>0</v>
      </c>
      <c r="S26" s="308">
        <v>0</v>
      </c>
      <c r="T26" s="306">
        <v>1</v>
      </c>
      <c r="U26" s="307">
        <v>1000</v>
      </c>
      <c r="V26" s="306">
        <v>7.8</v>
      </c>
      <c r="W26" s="308">
        <v>1000</v>
      </c>
      <c r="X26" s="324">
        <v>0</v>
      </c>
      <c r="Y26" s="306">
        <v>0</v>
      </c>
      <c r="Z26" s="307">
        <v>0</v>
      </c>
      <c r="AA26" s="325">
        <v>0</v>
      </c>
    </row>
    <row r="27" spans="1:28" ht="15.75" thickBot="1">
      <c r="A27" s="56">
        <v>45108</v>
      </c>
      <c r="B27" s="96">
        <v>0</v>
      </c>
      <c r="C27" s="59">
        <v>0</v>
      </c>
      <c r="D27" s="57">
        <v>0</v>
      </c>
      <c r="E27" s="175">
        <v>0</v>
      </c>
      <c r="F27" s="96">
        <v>4</v>
      </c>
      <c r="G27" s="59">
        <v>1000</v>
      </c>
      <c r="H27" s="59">
        <v>172.4</v>
      </c>
      <c r="I27" s="175">
        <v>3600</v>
      </c>
      <c r="J27" s="173">
        <v>0</v>
      </c>
      <c r="K27" s="74">
        <v>0</v>
      </c>
      <c r="L27" s="72">
        <v>0</v>
      </c>
      <c r="M27" s="176">
        <v>0</v>
      </c>
      <c r="N27" s="22"/>
      <c r="O27" s="311">
        <v>45108</v>
      </c>
      <c r="P27" s="324">
        <v>2</v>
      </c>
      <c r="Q27" s="307">
        <v>20000</v>
      </c>
      <c r="R27" s="305">
        <v>32</v>
      </c>
      <c r="S27" s="325">
        <v>10000</v>
      </c>
      <c r="T27" s="324">
        <v>1</v>
      </c>
      <c r="U27" s="307">
        <v>5000</v>
      </c>
      <c r="V27" s="307">
        <v>42</v>
      </c>
      <c r="W27" s="325">
        <v>6000</v>
      </c>
      <c r="X27" s="326">
        <v>0</v>
      </c>
      <c r="Y27" s="315">
        <v>0</v>
      </c>
      <c r="Z27" s="313">
        <v>0</v>
      </c>
      <c r="AA27" s="327">
        <v>0</v>
      </c>
    </row>
    <row r="28" spans="1:28" hidden="1">
      <c r="A28" s="56">
        <v>45139</v>
      </c>
      <c r="B28" s="96"/>
      <c r="C28" s="59"/>
      <c r="D28" s="57"/>
      <c r="E28" s="175"/>
      <c r="F28" s="96"/>
      <c r="G28" s="59"/>
      <c r="H28" s="59"/>
      <c r="I28" s="175"/>
      <c r="J28" s="96"/>
      <c r="K28" s="58"/>
      <c r="L28" s="59"/>
      <c r="M28" s="175"/>
      <c r="N28" s="22"/>
      <c r="O28" s="311">
        <v>45139</v>
      </c>
      <c r="P28" s="324"/>
      <c r="Q28" s="307"/>
      <c r="R28" s="305"/>
      <c r="S28" s="325"/>
      <c r="T28" s="324"/>
      <c r="U28" s="307"/>
      <c r="V28" s="307"/>
      <c r="W28" s="325"/>
      <c r="X28" s="324"/>
      <c r="Y28" s="306"/>
      <c r="Z28" s="307"/>
      <c r="AA28" s="325"/>
    </row>
    <row r="29" spans="1:28" hidden="1">
      <c r="A29" s="56">
        <v>45170</v>
      </c>
      <c r="B29" s="96"/>
      <c r="C29" s="59"/>
      <c r="D29" s="57"/>
      <c r="E29" s="175"/>
      <c r="F29" s="96"/>
      <c r="G29" s="59"/>
      <c r="H29" s="59"/>
      <c r="I29" s="175"/>
      <c r="J29" s="96"/>
      <c r="K29" s="58"/>
      <c r="L29" s="59"/>
      <c r="M29" s="175"/>
      <c r="N29" s="22"/>
      <c r="O29" s="311">
        <v>45170</v>
      </c>
      <c r="P29" s="324"/>
      <c r="Q29" s="307"/>
      <c r="R29" s="305"/>
      <c r="S29" s="325"/>
      <c r="T29" s="324"/>
      <c r="U29" s="307"/>
      <c r="V29" s="307"/>
      <c r="W29" s="325"/>
      <c r="X29" s="324"/>
      <c r="Y29" s="306"/>
      <c r="Z29" s="307"/>
      <c r="AA29" s="325"/>
    </row>
    <row r="30" spans="1:28" hidden="1">
      <c r="A30" s="56">
        <v>45200</v>
      </c>
      <c r="B30" s="96"/>
      <c r="C30" s="59"/>
      <c r="D30" s="57"/>
      <c r="E30" s="175"/>
      <c r="F30" s="96"/>
      <c r="G30" s="59"/>
      <c r="H30" s="59"/>
      <c r="I30" s="175"/>
      <c r="J30" s="96"/>
      <c r="K30" s="58"/>
      <c r="L30" s="59"/>
      <c r="M30" s="175"/>
      <c r="N30" s="22"/>
      <c r="O30" s="311">
        <v>45200</v>
      </c>
      <c r="P30" s="324"/>
      <c r="Q30" s="307"/>
      <c r="R30" s="305"/>
      <c r="S30" s="325"/>
      <c r="T30" s="324"/>
      <c r="U30" s="307"/>
      <c r="V30" s="307"/>
      <c r="W30" s="325"/>
      <c r="X30" s="324"/>
      <c r="Y30" s="306"/>
      <c r="Z30" s="307"/>
      <c r="AA30" s="325"/>
    </row>
    <row r="31" spans="1:28" hidden="1">
      <c r="A31" s="56">
        <v>45231</v>
      </c>
      <c r="B31" s="96"/>
      <c r="C31" s="59"/>
      <c r="D31" s="57"/>
      <c r="E31" s="175"/>
      <c r="F31" s="96"/>
      <c r="G31" s="59"/>
      <c r="H31" s="59"/>
      <c r="I31" s="175"/>
      <c r="J31" s="96"/>
      <c r="K31" s="58"/>
      <c r="L31" s="59"/>
      <c r="M31" s="175"/>
      <c r="N31" s="22"/>
      <c r="O31" s="311">
        <v>45231</v>
      </c>
      <c r="P31" s="324"/>
      <c r="Q31" s="307"/>
      <c r="R31" s="305"/>
      <c r="S31" s="325"/>
      <c r="T31" s="324"/>
      <c r="U31" s="307"/>
      <c r="V31" s="307"/>
      <c r="W31" s="325"/>
      <c r="X31" s="324"/>
      <c r="Y31" s="306"/>
      <c r="Z31" s="307"/>
      <c r="AA31" s="325"/>
    </row>
    <row r="32" spans="1:28" ht="15.75" hidden="1" thickBot="1">
      <c r="A32" s="71">
        <v>45261</v>
      </c>
      <c r="B32" s="173"/>
      <c r="C32" s="74"/>
      <c r="D32" s="72"/>
      <c r="E32" s="176"/>
      <c r="F32" s="173"/>
      <c r="G32" s="74"/>
      <c r="H32" s="74"/>
      <c r="I32" s="176"/>
      <c r="J32" s="173"/>
      <c r="K32" s="73"/>
      <c r="L32" s="74"/>
      <c r="M32" s="176"/>
      <c r="N32" s="22"/>
      <c r="O32" s="312">
        <v>45261</v>
      </c>
      <c r="P32" s="326"/>
      <c r="Q32" s="315"/>
      <c r="R32" s="313"/>
      <c r="S32" s="327"/>
      <c r="T32" s="326"/>
      <c r="U32" s="315"/>
      <c r="V32" s="315"/>
      <c r="W32" s="327"/>
      <c r="X32" s="326"/>
      <c r="Y32" s="314"/>
      <c r="Z32" s="315"/>
      <c r="AA32" s="327"/>
    </row>
    <row r="33" spans="1:27">
      <c r="A33" s="76" t="s">
        <v>61</v>
      </c>
      <c r="B33" s="78"/>
      <c r="C33" s="78"/>
      <c r="D33" s="78"/>
      <c r="E33" s="78"/>
      <c r="F33" s="78"/>
      <c r="G33" s="78"/>
      <c r="H33" s="78"/>
      <c r="I33" s="78"/>
      <c r="J33" s="18"/>
      <c r="K33" s="18"/>
      <c r="L33" s="18"/>
      <c r="M33" s="18"/>
      <c r="N33" s="22"/>
      <c r="O33" s="317" t="s">
        <v>61</v>
      </c>
      <c r="P33" s="322"/>
      <c r="Q33" s="322"/>
      <c r="R33" s="322"/>
      <c r="S33" s="322"/>
      <c r="T33" s="322"/>
      <c r="U33" s="322"/>
      <c r="V33" s="322"/>
      <c r="W33" s="322"/>
      <c r="X33" s="287"/>
      <c r="Y33" s="287"/>
      <c r="Z33" s="287"/>
      <c r="AA33" s="287"/>
    </row>
    <row r="34" spans="1:27" ht="15.75" thickBo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80"/>
      <c r="O34" s="328"/>
      <c r="P34" s="329"/>
      <c r="Q34" s="329"/>
      <c r="R34" s="290"/>
      <c r="S34" s="290"/>
      <c r="T34" s="290"/>
      <c r="U34" s="290"/>
      <c r="V34" s="290"/>
      <c r="W34" s="290"/>
      <c r="X34" s="290"/>
      <c r="Y34" s="290"/>
      <c r="Z34" s="290"/>
      <c r="AA34" s="290"/>
    </row>
    <row r="35" spans="1:27" ht="15.75" thickBot="1">
      <c r="A35" s="81"/>
      <c r="B35" s="216" t="s">
        <v>97</v>
      </c>
      <c r="C35" s="217"/>
      <c r="D35" s="217"/>
      <c r="E35" s="218"/>
      <c r="F35" s="216" t="s">
        <v>98</v>
      </c>
      <c r="G35" s="217"/>
      <c r="H35" s="217"/>
      <c r="I35" s="218"/>
      <c r="J35" s="216" t="s">
        <v>114</v>
      </c>
      <c r="K35" s="217"/>
      <c r="L35" s="217"/>
      <c r="M35" s="218"/>
      <c r="N35" s="15"/>
      <c r="O35" s="330"/>
      <c r="P35" s="331" t="s">
        <v>101</v>
      </c>
      <c r="Q35" s="332"/>
      <c r="R35" s="332"/>
      <c r="S35" s="333"/>
      <c r="T35" s="331" t="s">
        <v>115</v>
      </c>
      <c r="U35" s="332"/>
      <c r="V35" s="332"/>
      <c r="W35" s="333"/>
      <c r="X35" s="331" t="s">
        <v>107</v>
      </c>
      <c r="Y35" s="332"/>
      <c r="Z35" s="332"/>
      <c r="AA35" s="333"/>
    </row>
    <row r="36" spans="1:27" ht="15.75" thickBot="1">
      <c r="A36" s="82"/>
      <c r="B36" s="227" t="s">
        <v>90</v>
      </c>
      <c r="C36" s="217" t="s">
        <v>91</v>
      </c>
      <c r="D36" s="229" t="s">
        <v>92</v>
      </c>
      <c r="E36" s="230" t="s">
        <v>93</v>
      </c>
      <c r="F36" s="216" t="s">
        <v>90</v>
      </c>
      <c r="G36" s="232" t="s">
        <v>91</v>
      </c>
      <c r="H36" s="229" t="s">
        <v>92</v>
      </c>
      <c r="I36" s="233" t="s">
        <v>93</v>
      </c>
      <c r="J36" s="227" t="s">
        <v>90</v>
      </c>
      <c r="K36" s="217" t="s">
        <v>91</v>
      </c>
      <c r="L36" s="229" t="s">
        <v>92</v>
      </c>
      <c r="M36" s="221" t="s">
        <v>93</v>
      </c>
      <c r="N36" s="83"/>
      <c r="O36" s="334"/>
      <c r="P36" s="335" t="s">
        <v>90</v>
      </c>
      <c r="Q36" s="336" t="s">
        <v>91</v>
      </c>
      <c r="R36" s="337" t="s">
        <v>92</v>
      </c>
      <c r="S36" s="338" t="s">
        <v>93</v>
      </c>
      <c r="T36" s="335" t="s">
        <v>90</v>
      </c>
      <c r="U36" s="336" t="s">
        <v>91</v>
      </c>
      <c r="V36" s="337" t="s">
        <v>92</v>
      </c>
      <c r="W36" s="338" t="s">
        <v>93</v>
      </c>
      <c r="X36" s="339" t="s">
        <v>90</v>
      </c>
      <c r="Y36" s="340" t="s">
        <v>91</v>
      </c>
      <c r="Z36" s="341" t="s">
        <v>116</v>
      </c>
      <c r="AA36" s="342" t="s">
        <v>93</v>
      </c>
    </row>
    <row r="37" spans="1:27" ht="15.75" thickBot="1">
      <c r="A37" s="51"/>
      <c r="B37" s="224"/>
      <c r="C37" s="228"/>
      <c r="D37" s="220"/>
      <c r="E37" s="222"/>
      <c r="F37" s="231"/>
      <c r="G37" s="226"/>
      <c r="H37" s="220"/>
      <c r="I37" s="234"/>
      <c r="J37" s="224"/>
      <c r="K37" s="228"/>
      <c r="L37" s="220"/>
      <c r="M37" s="222"/>
      <c r="N37" s="34"/>
      <c r="O37" s="343"/>
      <c r="P37" s="344"/>
      <c r="Q37" s="345"/>
      <c r="R37" s="346"/>
      <c r="S37" s="347"/>
      <c r="T37" s="344"/>
      <c r="U37" s="345"/>
      <c r="V37" s="346"/>
      <c r="W37" s="347"/>
      <c r="X37" s="344"/>
      <c r="Y37" s="345"/>
      <c r="Z37" s="346"/>
      <c r="AA37" s="347"/>
    </row>
    <row r="38" spans="1:27">
      <c r="A38" s="88">
        <v>44562</v>
      </c>
      <c r="B38" s="66">
        <v>2</v>
      </c>
      <c r="C38" s="67">
        <v>17000</v>
      </c>
      <c r="D38" s="68">
        <v>20.399999999999999</v>
      </c>
      <c r="E38" s="69">
        <v>17000</v>
      </c>
      <c r="F38" s="97">
        <v>4</v>
      </c>
      <c r="G38" s="67">
        <v>7900</v>
      </c>
      <c r="H38" s="68">
        <v>55.95</v>
      </c>
      <c r="I38" s="69">
        <v>9150</v>
      </c>
      <c r="J38" s="66">
        <v>0</v>
      </c>
      <c r="K38" s="67">
        <v>0</v>
      </c>
      <c r="L38" s="68">
        <v>0</v>
      </c>
      <c r="M38" s="69">
        <v>0</v>
      </c>
      <c r="N38" s="22"/>
      <c r="O38" s="56">
        <v>44562</v>
      </c>
      <c r="P38" s="97">
        <v>0</v>
      </c>
      <c r="Q38" s="67">
        <v>0</v>
      </c>
      <c r="R38" s="68">
        <v>0</v>
      </c>
      <c r="S38" s="69">
        <v>0</v>
      </c>
      <c r="T38" s="97">
        <v>0</v>
      </c>
      <c r="U38" s="67">
        <v>0</v>
      </c>
      <c r="V38" s="68">
        <v>0</v>
      </c>
      <c r="W38" s="69">
        <v>0</v>
      </c>
      <c r="X38" s="97">
        <v>0</v>
      </c>
      <c r="Y38" s="67">
        <v>0</v>
      </c>
      <c r="Z38" s="68">
        <v>0</v>
      </c>
      <c r="AA38" s="69">
        <v>0</v>
      </c>
    </row>
    <row r="39" spans="1:27">
      <c r="A39" s="56">
        <v>44593</v>
      </c>
      <c r="B39" s="57">
        <v>0</v>
      </c>
      <c r="C39" s="58">
        <v>0</v>
      </c>
      <c r="D39" s="59">
        <v>0</v>
      </c>
      <c r="E39" s="60">
        <v>17000</v>
      </c>
      <c r="F39" s="57">
        <v>0</v>
      </c>
      <c r="G39" s="58">
        <v>0</v>
      </c>
      <c r="H39" s="59">
        <v>0</v>
      </c>
      <c r="I39" s="60">
        <v>9150</v>
      </c>
      <c r="J39" s="57">
        <v>0</v>
      </c>
      <c r="K39" s="58">
        <v>0</v>
      </c>
      <c r="L39" s="59">
        <v>0</v>
      </c>
      <c r="M39" s="60">
        <v>0</v>
      </c>
      <c r="N39" s="85"/>
      <c r="O39" s="56">
        <v>44593</v>
      </c>
      <c r="P39" s="96">
        <v>1</v>
      </c>
      <c r="Q39" s="58">
        <v>3000</v>
      </c>
      <c r="R39" s="59">
        <v>45</v>
      </c>
      <c r="S39" s="60">
        <v>3000</v>
      </c>
      <c r="T39" s="96">
        <v>0</v>
      </c>
      <c r="U39" s="58">
        <v>0</v>
      </c>
      <c r="V39" s="59">
        <v>0</v>
      </c>
      <c r="W39" s="60">
        <v>0</v>
      </c>
      <c r="X39" s="96">
        <v>0</v>
      </c>
      <c r="Y39" s="58">
        <v>0</v>
      </c>
      <c r="Z39" s="59">
        <v>0</v>
      </c>
      <c r="AA39" s="60">
        <v>0</v>
      </c>
    </row>
    <row r="40" spans="1:27">
      <c r="A40" s="56">
        <v>44621</v>
      </c>
      <c r="B40" s="57">
        <v>0</v>
      </c>
      <c r="C40" s="58">
        <v>0</v>
      </c>
      <c r="D40" s="59">
        <v>0</v>
      </c>
      <c r="E40" s="60">
        <v>0</v>
      </c>
      <c r="F40" s="57">
        <v>0</v>
      </c>
      <c r="G40" s="58">
        <v>0</v>
      </c>
      <c r="H40" s="59">
        <v>0</v>
      </c>
      <c r="I40" s="60">
        <v>0</v>
      </c>
      <c r="J40" s="57">
        <v>0</v>
      </c>
      <c r="K40" s="58">
        <v>0</v>
      </c>
      <c r="L40" s="59">
        <v>0</v>
      </c>
      <c r="M40" s="60">
        <v>0</v>
      </c>
      <c r="N40" s="85"/>
      <c r="O40" s="56">
        <v>44621</v>
      </c>
      <c r="P40" s="96">
        <v>0</v>
      </c>
      <c r="Q40" s="58">
        <v>0</v>
      </c>
      <c r="R40" s="59">
        <v>0</v>
      </c>
      <c r="S40" s="60">
        <v>0</v>
      </c>
      <c r="T40" s="96">
        <v>0</v>
      </c>
      <c r="U40" s="58">
        <v>0</v>
      </c>
      <c r="V40" s="59">
        <v>0</v>
      </c>
      <c r="W40" s="60">
        <v>0</v>
      </c>
      <c r="X40" s="96">
        <v>0</v>
      </c>
      <c r="Y40" s="58">
        <v>0</v>
      </c>
      <c r="Z40" s="59">
        <v>0</v>
      </c>
      <c r="AA40" s="60">
        <v>0</v>
      </c>
    </row>
    <row r="41" spans="1:27">
      <c r="A41" s="56">
        <v>44652</v>
      </c>
      <c r="B41" s="96">
        <v>0</v>
      </c>
      <c r="C41" s="58">
        <v>0</v>
      </c>
      <c r="D41" s="59">
        <v>0</v>
      </c>
      <c r="E41" s="60">
        <v>0</v>
      </c>
      <c r="F41" s="96">
        <v>0</v>
      </c>
      <c r="G41" s="58">
        <v>0</v>
      </c>
      <c r="H41" s="59">
        <v>0</v>
      </c>
      <c r="I41" s="60">
        <v>0</v>
      </c>
      <c r="J41" s="57">
        <v>0</v>
      </c>
      <c r="K41" s="58">
        <v>0</v>
      </c>
      <c r="L41" s="59">
        <v>0</v>
      </c>
      <c r="M41" s="60">
        <v>0</v>
      </c>
      <c r="N41" s="85"/>
      <c r="O41" s="56">
        <v>44652</v>
      </c>
      <c r="P41" s="96">
        <v>0</v>
      </c>
      <c r="Q41" s="58">
        <v>0</v>
      </c>
      <c r="R41" s="59">
        <v>0</v>
      </c>
      <c r="S41" s="60">
        <v>0</v>
      </c>
      <c r="T41" s="96">
        <v>0</v>
      </c>
      <c r="U41" s="58">
        <v>0</v>
      </c>
      <c r="V41" s="59">
        <v>0</v>
      </c>
      <c r="W41" s="60">
        <v>0</v>
      </c>
      <c r="X41" s="96">
        <v>0</v>
      </c>
      <c r="Y41" s="58">
        <v>0</v>
      </c>
      <c r="Z41" s="59">
        <v>0</v>
      </c>
      <c r="AA41" s="60">
        <v>0</v>
      </c>
    </row>
    <row r="42" spans="1:27">
      <c r="A42" s="56">
        <v>44682</v>
      </c>
      <c r="B42" s="57">
        <v>0</v>
      </c>
      <c r="C42" s="58">
        <v>0</v>
      </c>
      <c r="D42" s="59">
        <v>0</v>
      </c>
      <c r="E42" s="60">
        <v>0</v>
      </c>
      <c r="F42" s="57">
        <v>0</v>
      </c>
      <c r="G42" s="58">
        <v>0</v>
      </c>
      <c r="H42" s="59">
        <v>0</v>
      </c>
      <c r="I42" s="60">
        <v>0</v>
      </c>
      <c r="J42" s="57">
        <v>0</v>
      </c>
      <c r="K42" s="58">
        <v>0</v>
      </c>
      <c r="L42" s="59">
        <v>0</v>
      </c>
      <c r="M42" s="60">
        <v>0</v>
      </c>
      <c r="N42" s="86"/>
      <c r="O42" s="56">
        <v>44682</v>
      </c>
      <c r="P42" s="96">
        <v>0</v>
      </c>
      <c r="Q42" s="58">
        <v>0</v>
      </c>
      <c r="R42" s="59">
        <v>0</v>
      </c>
      <c r="S42" s="60">
        <v>0</v>
      </c>
      <c r="T42" s="96">
        <v>0</v>
      </c>
      <c r="U42" s="58">
        <v>0</v>
      </c>
      <c r="V42" s="59">
        <v>0</v>
      </c>
      <c r="W42" s="60">
        <v>0</v>
      </c>
      <c r="X42" s="96">
        <v>0</v>
      </c>
      <c r="Y42" s="58">
        <v>0</v>
      </c>
      <c r="Z42" s="59">
        <v>0</v>
      </c>
      <c r="AA42" s="60">
        <v>0</v>
      </c>
    </row>
    <row r="43" spans="1:27">
      <c r="A43" s="56">
        <v>44713</v>
      </c>
      <c r="B43" s="57">
        <v>0</v>
      </c>
      <c r="C43" s="58">
        <v>0</v>
      </c>
      <c r="D43" s="59">
        <v>0</v>
      </c>
      <c r="E43" s="60">
        <v>0</v>
      </c>
      <c r="F43" s="57">
        <v>0</v>
      </c>
      <c r="G43" s="58">
        <v>0</v>
      </c>
      <c r="H43" s="59">
        <v>0</v>
      </c>
      <c r="I43" s="60">
        <v>0</v>
      </c>
      <c r="J43" s="57">
        <v>0</v>
      </c>
      <c r="K43" s="58">
        <v>0</v>
      </c>
      <c r="L43" s="59">
        <v>0</v>
      </c>
      <c r="M43" s="60">
        <v>0</v>
      </c>
      <c r="N43" s="86"/>
      <c r="O43" s="56">
        <v>44713</v>
      </c>
      <c r="P43" s="96">
        <v>0</v>
      </c>
      <c r="Q43" s="58">
        <v>0</v>
      </c>
      <c r="R43" s="59">
        <v>0</v>
      </c>
      <c r="S43" s="60">
        <v>0</v>
      </c>
      <c r="T43" s="96">
        <v>0</v>
      </c>
      <c r="U43" s="58">
        <v>0</v>
      </c>
      <c r="V43" s="59">
        <v>0</v>
      </c>
      <c r="W43" s="60">
        <v>0</v>
      </c>
      <c r="X43" s="96">
        <v>0</v>
      </c>
      <c r="Y43" s="58">
        <v>0</v>
      </c>
      <c r="Z43" s="59">
        <v>0</v>
      </c>
      <c r="AA43" s="60">
        <v>0</v>
      </c>
    </row>
    <row r="44" spans="1:27">
      <c r="A44" s="56">
        <v>44743</v>
      </c>
      <c r="B44" s="57">
        <v>0</v>
      </c>
      <c r="C44" s="58">
        <v>0</v>
      </c>
      <c r="D44" s="59">
        <v>0</v>
      </c>
      <c r="E44" s="60">
        <v>0</v>
      </c>
      <c r="F44" s="57">
        <v>0</v>
      </c>
      <c r="G44" s="58">
        <v>0</v>
      </c>
      <c r="H44" s="59">
        <v>0</v>
      </c>
      <c r="I44" s="60">
        <v>0</v>
      </c>
      <c r="J44" s="57">
        <v>0</v>
      </c>
      <c r="K44" s="58">
        <v>0</v>
      </c>
      <c r="L44" s="59">
        <v>0</v>
      </c>
      <c r="M44" s="60">
        <v>0</v>
      </c>
      <c r="N44" s="86"/>
      <c r="O44" s="56">
        <v>44743</v>
      </c>
      <c r="P44" s="96">
        <v>0</v>
      </c>
      <c r="Q44" s="58">
        <v>0</v>
      </c>
      <c r="R44" s="59">
        <v>0</v>
      </c>
      <c r="S44" s="60">
        <v>0</v>
      </c>
      <c r="T44" s="96">
        <v>0</v>
      </c>
      <c r="U44" s="58">
        <v>0</v>
      </c>
      <c r="V44" s="59">
        <v>0</v>
      </c>
      <c r="W44" s="60">
        <v>0</v>
      </c>
      <c r="X44" s="96">
        <v>0</v>
      </c>
      <c r="Y44" s="58">
        <v>0</v>
      </c>
      <c r="Z44" s="59">
        <v>0</v>
      </c>
      <c r="AA44" s="60">
        <v>0</v>
      </c>
    </row>
    <row r="45" spans="1:27">
      <c r="A45" s="56">
        <v>44774</v>
      </c>
      <c r="B45" s="57">
        <v>2</v>
      </c>
      <c r="C45" s="58">
        <v>3000</v>
      </c>
      <c r="D45" s="59">
        <v>2.5499999999999998</v>
      </c>
      <c r="E45" s="60">
        <v>3000</v>
      </c>
      <c r="F45" s="57">
        <v>0</v>
      </c>
      <c r="G45" s="58">
        <v>0</v>
      </c>
      <c r="H45" s="59">
        <v>0</v>
      </c>
      <c r="I45" s="60">
        <v>0</v>
      </c>
      <c r="J45" s="57">
        <v>0</v>
      </c>
      <c r="K45" s="58">
        <v>0</v>
      </c>
      <c r="L45" s="59">
        <v>0</v>
      </c>
      <c r="M45" s="60">
        <v>0</v>
      </c>
      <c r="N45" s="86"/>
      <c r="O45" s="56">
        <v>44774</v>
      </c>
      <c r="P45" s="57">
        <v>0</v>
      </c>
      <c r="Q45" s="58">
        <v>0</v>
      </c>
      <c r="R45" s="59">
        <v>0</v>
      </c>
      <c r="S45" s="60">
        <v>0</v>
      </c>
      <c r="T45" s="57">
        <v>0</v>
      </c>
      <c r="U45" s="58">
        <v>0</v>
      </c>
      <c r="V45" s="59">
        <v>0</v>
      </c>
      <c r="W45" s="60">
        <v>0</v>
      </c>
      <c r="X45" s="57">
        <v>0</v>
      </c>
      <c r="Y45" s="58">
        <v>0</v>
      </c>
      <c r="Z45" s="59">
        <v>0</v>
      </c>
      <c r="AA45" s="60">
        <v>0</v>
      </c>
    </row>
    <row r="46" spans="1:27">
      <c r="A46" s="56">
        <v>44805</v>
      </c>
      <c r="B46" s="57">
        <v>4</v>
      </c>
      <c r="C46" s="58">
        <v>150000</v>
      </c>
      <c r="D46" s="59">
        <v>117.5</v>
      </c>
      <c r="E46" s="60">
        <v>150000</v>
      </c>
      <c r="F46" s="57">
        <v>0</v>
      </c>
      <c r="G46" s="58">
        <v>0</v>
      </c>
      <c r="H46" s="59">
        <v>0</v>
      </c>
      <c r="I46" s="60">
        <v>0</v>
      </c>
      <c r="J46" s="57">
        <v>0</v>
      </c>
      <c r="K46" s="58">
        <v>0</v>
      </c>
      <c r="L46" s="59">
        <v>0</v>
      </c>
      <c r="M46" s="60">
        <v>0</v>
      </c>
      <c r="N46" s="86"/>
      <c r="O46" s="56">
        <v>44805</v>
      </c>
      <c r="P46" s="57">
        <v>0</v>
      </c>
      <c r="Q46" s="58">
        <v>0</v>
      </c>
      <c r="R46" s="59">
        <v>0</v>
      </c>
      <c r="S46" s="60">
        <v>0</v>
      </c>
      <c r="T46" s="57">
        <v>0</v>
      </c>
      <c r="U46" s="58">
        <v>0</v>
      </c>
      <c r="V46" s="59">
        <v>0</v>
      </c>
      <c r="W46" s="60">
        <v>0</v>
      </c>
      <c r="X46" s="57">
        <v>0</v>
      </c>
      <c r="Y46" s="58">
        <v>0</v>
      </c>
      <c r="Z46" s="59">
        <v>0</v>
      </c>
      <c r="AA46" s="60">
        <v>0</v>
      </c>
    </row>
    <row r="47" spans="1:27">
      <c r="A47" s="56">
        <v>44835</v>
      </c>
      <c r="B47" s="57">
        <v>1</v>
      </c>
      <c r="C47" s="58">
        <v>2000</v>
      </c>
      <c r="D47" s="59">
        <v>1.5</v>
      </c>
      <c r="E47" s="60">
        <v>152000</v>
      </c>
      <c r="F47" s="57">
        <v>0</v>
      </c>
      <c r="G47" s="58">
        <v>0</v>
      </c>
      <c r="H47" s="59">
        <v>0</v>
      </c>
      <c r="I47" s="60">
        <v>0</v>
      </c>
      <c r="J47" s="57">
        <v>0</v>
      </c>
      <c r="K47" s="58">
        <v>0</v>
      </c>
      <c r="L47" s="59">
        <v>0</v>
      </c>
      <c r="M47" s="60">
        <v>0</v>
      </c>
      <c r="N47" s="86"/>
      <c r="O47" s="56">
        <v>44835</v>
      </c>
      <c r="P47" s="57">
        <v>0</v>
      </c>
      <c r="Q47" s="58">
        <v>0</v>
      </c>
      <c r="R47" s="59">
        <v>0</v>
      </c>
      <c r="S47" s="60">
        <v>0</v>
      </c>
      <c r="T47" s="57">
        <v>0</v>
      </c>
      <c r="U47" s="58">
        <v>0</v>
      </c>
      <c r="V47" s="59">
        <v>0</v>
      </c>
      <c r="W47" s="60">
        <v>0</v>
      </c>
      <c r="X47" s="57">
        <v>0</v>
      </c>
      <c r="Y47" s="58">
        <v>0</v>
      </c>
      <c r="Z47" s="59">
        <v>0</v>
      </c>
      <c r="AA47" s="60">
        <v>0</v>
      </c>
    </row>
    <row r="48" spans="1:27">
      <c r="A48" s="56">
        <v>44866</v>
      </c>
      <c r="B48" s="57">
        <v>0</v>
      </c>
      <c r="C48" s="58">
        <v>0</v>
      </c>
      <c r="D48" s="59">
        <v>0</v>
      </c>
      <c r="E48" s="60">
        <v>152000</v>
      </c>
      <c r="F48" s="57">
        <v>0</v>
      </c>
      <c r="G48" s="58">
        <v>0</v>
      </c>
      <c r="H48" s="59">
        <v>0</v>
      </c>
      <c r="I48" s="60">
        <v>0</v>
      </c>
      <c r="J48" s="57">
        <v>0</v>
      </c>
      <c r="K48" s="58">
        <v>0</v>
      </c>
      <c r="L48" s="59">
        <v>0</v>
      </c>
      <c r="M48" s="60">
        <v>0</v>
      </c>
      <c r="N48" s="86"/>
      <c r="O48" s="56">
        <v>44866</v>
      </c>
      <c r="P48" s="57">
        <v>0</v>
      </c>
      <c r="Q48" s="58">
        <v>0</v>
      </c>
      <c r="R48" s="59">
        <v>0</v>
      </c>
      <c r="S48" s="60">
        <v>0</v>
      </c>
      <c r="T48" s="57">
        <v>0</v>
      </c>
      <c r="U48" s="58">
        <v>0</v>
      </c>
      <c r="V48" s="59">
        <v>0</v>
      </c>
      <c r="W48" s="60">
        <v>0</v>
      </c>
      <c r="X48" s="57">
        <v>0</v>
      </c>
      <c r="Y48" s="58">
        <v>0</v>
      </c>
      <c r="Z48" s="59">
        <v>0</v>
      </c>
      <c r="AA48" s="60">
        <v>0</v>
      </c>
    </row>
    <row r="49" spans="1:27" ht="15.75" thickBot="1">
      <c r="A49" s="71">
        <v>44896</v>
      </c>
      <c r="B49" s="72">
        <v>0</v>
      </c>
      <c r="C49" s="73">
        <v>0</v>
      </c>
      <c r="D49" s="74">
        <v>0</v>
      </c>
      <c r="E49" s="75">
        <v>0</v>
      </c>
      <c r="F49" s="72">
        <v>0</v>
      </c>
      <c r="G49" s="73">
        <v>0</v>
      </c>
      <c r="H49" s="74">
        <v>0</v>
      </c>
      <c r="I49" s="75">
        <v>0</v>
      </c>
      <c r="J49" s="72">
        <v>0</v>
      </c>
      <c r="K49" s="73">
        <v>0</v>
      </c>
      <c r="L49" s="74">
        <v>0</v>
      </c>
      <c r="M49" s="75">
        <v>0</v>
      </c>
      <c r="N49" s="86"/>
      <c r="O49" s="312">
        <v>44896</v>
      </c>
      <c r="P49" s="326">
        <v>0</v>
      </c>
      <c r="Q49" s="314">
        <v>0</v>
      </c>
      <c r="R49" s="315">
        <v>0</v>
      </c>
      <c r="S49" s="316">
        <v>0</v>
      </c>
      <c r="T49" s="72">
        <v>0</v>
      </c>
      <c r="U49" s="73">
        <v>0</v>
      </c>
      <c r="V49" s="74">
        <v>0</v>
      </c>
      <c r="W49" s="75">
        <v>0</v>
      </c>
      <c r="X49" s="72">
        <v>0</v>
      </c>
      <c r="Y49" s="73">
        <v>0</v>
      </c>
      <c r="Z49" s="74">
        <v>0</v>
      </c>
      <c r="AA49" s="75">
        <v>0</v>
      </c>
    </row>
    <row r="50" spans="1:27">
      <c r="A50" s="88">
        <v>44927</v>
      </c>
      <c r="B50" s="66">
        <v>0</v>
      </c>
      <c r="C50" s="67">
        <v>0</v>
      </c>
      <c r="D50" s="68">
        <v>0</v>
      </c>
      <c r="E50" s="69">
        <v>0</v>
      </c>
      <c r="F50" s="66">
        <v>0</v>
      </c>
      <c r="G50" s="67">
        <v>0</v>
      </c>
      <c r="H50" s="68">
        <v>0</v>
      </c>
      <c r="I50" s="69">
        <v>0</v>
      </c>
      <c r="J50" s="97">
        <v>0</v>
      </c>
      <c r="K50" s="67">
        <v>0</v>
      </c>
      <c r="L50" s="68">
        <v>0</v>
      </c>
      <c r="M50" s="69">
        <v>0</v>
      </c>
      <c r="N50" s="80"/>
      <c r="O50" s="348">
        <v>44927</v>
      </c>
      <c r="P50" s="349">
        <v>0</v>
      </c>
      <c r="Q50" s="318">
        <v>0</v>
      </c>
      <c r="R50" s="350">
        <v>0</v>
      </c>
      <c r="S50" s="351">
        <v>0</v>
      </c>
      <c r="T50" s="66">
        <v>0</v>
      </c>
      <c r="U50" s="67">
        <v>0</v>
      </c>
      <c r="V50" s="68">
        <v>0</v>
      </c>
      <c r="W50" s="69">
        <v>0</v>
      </c>
      <c r="X50" s="97">
        <v>0</v>
      </c>
      <c r="Y50" s="67">
        <v>0</v>
      </c>
      <c r="Z50" s="68">
        <v>0</v>
      </c>
      <c r="AA50" s="69">
        <v>0</v>
      </c>
    </row>
    <row r="51" spans="1:27">
      <c r="A51" s="56">
        <v>44958</v>
      </c>
      <c r="B51" s="57">
        <v>1</v>
      </c>
      <c r="C51" s="58">
        <v>2000</v>
      </c>
      <c r="D51" s="59">
        <v>2</v>
      </c>
      <c r="E51" s="60">
        <v>2000</v>
      </c>
      <c r="F51" s="57">
        <v>0</v>
      </c>
      <c r="G51" s="58">
        <v>0</v>
      </c>
      <c r="H51" s="59">
        <v>0</v>
      </c>
      <c r="I51" s="60">
        <v>0</v>
      </c>
      <c r="J51" s="96">
        <v>0</v>
      </c>
      <c r="K51" s="58">
        <v>0</v>
      </c>
      <c r="L51" s="59">
        <v>0</v>
      </c>
      <c r="M51" s="60">
        <v>0</v>
      </c>
      <c r="N51" s="80"/>
      <c r="O51" s="311">
        <v>44958</v>
      </c>
      <c r="P51" s="305">
        <v>0</v>
      </c>
      <c r="Q51" s="306">
        <v>0</v>
      </c>
      <c r="R51" s="307">
        <v>0</v>
      </c>
      <c r="S51" s="308">
        <v>0</v>
      </c>
      <c r="T51" s="57">
        <v>0</v>
      </c>
      <c r="U51" s="58">
        <v>0</v>
      </c>
      <c r="V51" s="59">
        <v>0</v>
      </c>
      <c r="W51" s="60">
        <v>0</v>
      </c>
      <c r="X51" s="96">
        <v>0</v>
      </c>
      <c r="Y51" s="58">
        <v>0</v>
      </c>
      <c r="Z51" s="59">
        <v>0</v>
      </c>
      <c r="AA51" s="60">
        <v>0</v>
      </c>
    </row>
    <row r="52" spans="1:27">
      <c r="A52" s="56">
        <v>44986</v>
      </c>
      <c r="B52" s="57">
        <v>0</v>
      </c>
      <c r="C52" s="58">
        <v>0</v>
      </c>
      <c r="D52" s="59">
        <v>0</v>
      </c>
      <c r="E52" s="60">
        <v>0</v>
      </c>
      <c r="F52" s="57">
        <v>0</v>
      </c>
      <c r="G52" s="58">
        <v>0</v>
      </c>
      <c r="H52" s="59">
        <v>0</v>
      </c>
      <c r="I52" s="60">
        <v>0</v>
      </c>
      <c r="J52" s="96">
        <v>0</v>
      </c>
      <c r="K52" s="58">
        <v>0</v>
      </c>
      <c r="L52" s="59">
        <v>0</v>
      </c>
      <c r="M52" s="60">
        <v>0</v>
      </c>
      <c r="N52" s="177"/>
      <c r="O52" s="311">
        <v>44986</v>
      </c>
      <c r="P52" s="305">
        <v>2</v>
      </c>
      <c r="Q52" s="306">
        <v>5600</v>
      </c>
      <c r="R52" s="307">
        <v>89.6</v>
      </c>
      <c r="S52" s="308">
        <v>600</v>
      </c>
      <c r="T52" s="57">
        <v>0</v>
      </c>
      <c r="U52" s="58">
        <v>0</v>
      </c>
      <c r="V52" s="59">
        <v>0</v>
      </c>
      <c r="W52" s="60">
        <v>0</v>
      </c>
      <c r="X52" s="96">
        <v>0</v>
      </c>
      <c r="Y52" s="58">
        <v>0</v>
      </c>
      <c r="Z52" s="59">
        <v>0</v>
      </c>
      <c r="AA52" s="60">
        <v>0</v>
      </c>
    </row>
    <row r="53" spans="1:27">
      <c r="A53" s="56">
        <v>45017</v>
      </c>
      <c r="B53" s="57">
        <v>0</v>
      </c>
      <c r="C53" s="58">
        <v>0</v>
      </c>
      <c r="D53" s="59">
        <v>0</v>
      </c>
      <c r="E53" s="60">
        <v>0</v>
      </c>
      <c r="F53" s="57">
        <v>0</v>
      </c>
      <c r="G53" s="58">
        <v>0</v>
      </c>
      <c r="H53" s="59">
        <v>0</v>
      </c>
      <c r="I53" s="60">
        <v>0</v>
      </c>
      <c r="J53" s="96">
        <v>0</v>
      </c>
      <c r="K53" s="58">
        <v>0</v>
      </c>
      <c r="L53" s="59">
        <v>0</v>
      </c>
      <c r="M53" s="60">
        <v>0</v>
      </c>
      <c r="N53" s="177"/>
      <c r="O53" s="311">
        <v>45017</v>
      </c>
      <c r="P53" s="305">
        <v>0</v>
      </c>
      <c r="Q53" s="306">
        <v>0</v>
      </c>
      <c r="R53" s="307">
        <v>0</v>
      </c>
      <c r="S53" s="308">
        <v>600</v>
      </c>
      <c r="T53" s="57">
        <v>0</v>
      </c>
      <c r="U53" s="58">
        <v>0</v>
      </c>
      <c r="V53" s="59">
        <v>0</v>
      </c>
      <c r="W53" s="60">
        <v>0</v>
      </c>
      <c r="X53" s="96">
        <v>0</v>
      </c>
      <c r="Y53" s="58">
        <v>0</v>
      </c>
      <c r="Z53" s="59">
        <v>0</v>
      </c>
      <c r="AA53" s="60">
        <v>0</v>
      </c>
    </row>
    <row r="54" spans="1:27">
      <c r="A54" s="56">
        <v>45047</v>
      </c>
      <c r="B54" s="96">
        <v>0</v>
      </c>
      <c r="C54" s="58">
        <v>0</v>
      </c>
      <c r="D54" s="59">
        <v>0</v>
      </c>
      <c r="E54" s="60">
        <v>0</v>
      </c>
      <c r="F54" s="57">
        <v>0</v>
      </c>
      <c r="G54" s="58">
        <v>0</v>
      </c>
      <c r="H54" s="59">
        <v>0</v>
      </c>
      <c r="I54" s="60">
        <v>0</v>
      </c>
      <c r="J54" s="96">
        <v>0</v>
      </c>
      <c r="K54" s="58">
        <v>0</v>
      </c>
      <c r="L54" s="59">
        <v>0</v>
      </c>
      <c r="M54" s="60">
        <v>0</v>
      </c>
      <c r="N54" s="80"/>
      <c r="O54" s="311">
        <v>45047</v>
      </c>
      <c r="P54" s="324">
        <v>0</v>
      </c>
      <c r="Q54" s="306">
        <v>0</v>
      </c>
      <c r="R54" s="307">
        <v>0</v>
      </c>
      <c r="S54" s="308">
        <v>600</v>
      </c>
      <c r="T54" s="57">
        <v>0</v>
      </c>
      <c r="U54" s="58">
        <v>0</v>
      </c>
      <c r="V54" s="59">
        <v>0</v>
      </c>
      <c r="W54" s="60">
        <v>0</v>
      </c>
      <c r="X54" s="96">
        <v>0</v>
      </c>
      <c r="Y54" s="58">
        <v>0</v>
      </c>
      <c r="Z54" s="59">
        <v>0</v>
      </c>
      <c r="AA54" s="60">
        <v>0</v>
      </c>
    </row>
    <row r="55" spans="1:27">
      <c r="A55" s="56">
        <v>45078</v>
      </c>
      <c r="B55" s="96">
        <v>0</v>
      </c>
      <c r="C55" s="58">
        <v>0</v>
      </c>
      <c r="D55" s="59">
        <v>0</v>
      </c>
      <c r="E55" s="60">
        <v>0</v>
      </c>
      <c r="F55" s="58">
        <v>1</v>
      </c>
      <c r="G55" s="59">
        <v>1500</v>
      </c>
      <c r="H55" s="58">
        <v>9.9</v>
      </c>
      <c r="I55" s="60">
        <v>1500</v>
      </c>
      <c r="J55" s="96">
        <v>0</v>
      </c>
      <c r="K55" s="58">
        <v>0</v>
      </c>
      <c r="L55" s="59">
        <v>0</v>
      </c>
      <c r="M55" s="175">
        <v>0</v>
      </c>
      <c r="N55" s="80"/>
      <c r="O55" s="311">
        <v>45078</v>
      </c>
      <c r="P55" s="324">
        <v>0</v>
      </c>
      <c r="Q55" s="306">
        <v>0</v>
      </c>
      <c r="R55" s="307">
        <v>0</v>
      </c>
      <c r="S55" s="308">
        <v>0</v>
      </c>
      <c r="T55" s="58">
        <v>0</v>
      </c>
      <c r="U55" s="59">
        <v>0</v>
      </c>
      <c r="V55" s="58">
        <v>0</v>
      </c>
      <c r="W55" s="60">
        <v>0</v>
      </c>
      <c r="X55" s="96">
        <v>0</v>
      </c>
      <c r="Y55" s="58">
        <v>0</v>
      </c>
      <c r="Z55" s="59">
        <v>0</v>
      </c>
      <c r="AA55" s="175">
        <v>0</v>
      </c>
    </row>
    <row r="56" spans="1:27" ht="15.75" thickBot="1">
      <c r="A56" s="56">
        <v>45108</v>
      </c>
      <c r="B56" s="96">
        <v>0</v>
      </c>
      <c r="C56" s="59">
        <v>0</v>
      </c>
      <c r="D56" s="57">
        <v>0</v>
      </c>
      <c r="E56" s="175">
        <v>0</v>
      </c>
      <c r="F56" s="96">
        <v>0</v>
      </c>
      <c r="G56" s="59">
        <v>0</v>
      </c>
      <c r="H56" s="59">
        <v>0</v>
      </c>
      <c r="I56" s="175">
        <v>1500</v>
      </c>
      <c r="J56" s="173">
        <v>0</v>
      </c>
      <c r="K56" s="74">
        <v>0</v>
      </c>
      <c r="L56" s="72">
        <v>0</v>
      </c>
      <c r="M56" s="176">
        <v>0</v>
      </c>
      <c r="N56" s="80"/>
      <c r="O56" s="311">
        <v>45108</v>
      </c>
      <c r="P56" s="324">
        <v>1</v>
      </c>
      <c r="Q56" s="307">
        <v>2000</v>
      </c>
      <c r="R56" s="305">
        <v>36</v>
      </c>
      <c r="S56" s="325">
        <v>2000</v>
      </c>
      <c r="T56" s="96">
        <v>0</v>
      </c>
      <c r="U56" s="59">
        <v>0</v>
      </c>
      <c r="V56" s="57">
        <v>0</v>
      </c>
      <c r="W56" s="175">
        <v>0</v>
      </c>
      <c r="X56" s="173">
        <v>0</v>
      </c>
      <c r="Y56" s="74">
        <v>0</v>
      </c>
      <c r="Z56" s="72">
        <v>0</v>
      </c>
      <c r="AA56" s="176">
        <v>0</v>
      </c>
    </row>
    <row r="57" spans="1:27" hidden="1">
      <c r="A57" s="56">
        <v>45139</v>
      </c>
      <c r="B57" s="96"/>
      <c r="C57" s="59"/>
      <c r="D57" s="57"/>
      <c r="E57" s="175"/>
      <c r="F57" s="96"/>
      <c r="G57" s="59"/>
      <c r="H57" s="59"/>
      <c r="I57" s="175"/>
      <c r="J57" s="96"/>
      <c r="K57" s="58"/>
      <c r="L57" s="59"/>
      <c r="M57" s="175"/>
      <c r="N57" s="80"/>
      <c r="O57" s="311">
        <v>45139</v>
      </c>
      <c r="P57" s="324"/>
      <c r="Q57" s="307"/>
      <c r="R57" s="305"/>
      <c r="S57" s="325"/>
      <c r="T57" s="96"/>
      <c r="U57" s="59"/>
      <c r="V57" s="59"/>
      <c r="W57" s="175"/>
      <c r="X57" s="96"/>
      <c r="Y57" s="58"/>
      <c r="Z57" s="59"/>
      <c r="AA57" s="175"/>
    </row>
    <row r="58" spans="1:27" hidden="1">
      <c r="A58" s="56">
        <v>45170</v>
      </c>
      <c r="B58" s="96"/>
      <c r="C58" s="59"/>
      <c r="D58" s="57"/>
      <c r="E58" s="175"/>
      <c r="F58" s="96"/>
      <c r="G58" s="59"/>
      <c r="H58" s="59"/>
      <c r="I58" s="175"/>
      <c r="J58" s="96"/>
      <c r="K58" s="58"/>
      <c r="L58" s="59"/>
      <c r="M58" s="175"/>
      <c r="N58" s="80"/>
      <c r="O58" s="311">
        <v>45170</v>
      </c>
      <c r="P58" s="324"/>
      <c r="Q58" s="307"/>
      <c r="R58" s="305"/>
      <c r="S58" s="325"/>
      <c r="T58" s="96"/>
      <c r="U58" s="59"/>
      <c r="V58" s="59"/>
      <c r="W58" s="175"/>
      <c r="X58" s="96"/>
      <c r="Y58" s="58"/>
      <c r="Z58" s="59"/>
      <c r="AA58" s="175"/>
    </row>
    <row r="59" spans="1:27" hidden="1">
      <c r="A59" s="56">
        <v>45200</v>
      </c>
      <c r="B59" s="96"/>
      <c r="C59" s="59"/>
      <c r="D59" s="57"/>
      <c r="E59" s="175"/>
      <c r="F59" s="96"/>
      <c r="G59" s="59"/>
      <c r="H59" s="59"/>
      <c r="I59" s="175"/>
      <c r="J59" s="96"/>
      <c r="K59" s="58"/>
      <c r="L59" s="59"/>
      <c r="M59" s="175"/>
      <c r="N59" s="80"/>
      <c r="O59" s="311">
        <v>45200</v>
      </c>
      <c r="P59" s="324"/>
      <c r="Q59" s="307"/>
      <c r="R59" s="305"/>
      <c r="S59" s="325"/>
      <c r="T59" s="96"/>
      <c r="U59" s="59"/>
      <c r="V59" s="59"/>
      <c r="W59" s="175"/>
      <c r="X59" s="96"/>
      <c r="Y59" s="58"/>
      <c r="Z59" s="59"/>
      <c r="AA59" s="175"/>
    </row>
    <row r="60" spans="1:27" hidden="1">
      <c r="A60" s="56">
        <v>45231</v>
      </c>
      <c r="B60" s="96"/>
      <c r="C60" s="59"/>
      <c r="D60" s="57"/>
      <c r="E60" s="175"/>
      <c r="F60" s="96"/>
      <c r="G60" s="59"/>
      <c r="H60" s="59"/>
      <c r="I60" s="175"/>
      <c r="J60" s="96"/>
      <c r="K60" s="58"/>
      <c r="L60" s="59"/>
      <c r="M60" s="175"/>
      <c r="N60" s="80"/>
      <c r="O60" s="311">
        <v>45231</v>
      </c>
      <c r="P60" s="324"/>
      <c r="Q60" s="307"/>
      <c r="R60" s="305"/>
      <c r="S60" s="325"/>
      <c r="T60" s="96"/>
      <c r="U60" s="59"/>
      <c r="V60" s="59"/>
      <c r="W60" s="175"/>
      <c r="X60" s="96"/>
      <c r="Y60" s="58"/>
      <c r="Z60" s="59"/>
      <c r="AA60" s="175"/>
    </row>
    <row r="61" spans="1:27" ht="15.75" hidden="1" thickBot="1">
      <c r="A61" s="71">
        <v>45261</v>
      </c>
      <c r="B61" s="173"/>
      <c r="C61" s="74"/>
      <c r="D61" s="72"/>
      <c r="E61" s="176"/>
      <c r="F61" s="173"/>
      <c r="G61" s="74"/>
      <c r="H61" s="74"/>
      <c r="I61" s="176"/>
      <c r="J61" s="173"/>
      <c r="K61" s="73"/>
      <c r="L61" s="74"/>
      <c r="M61" s="176"/>
      <c r="N61" s="80"/>
      <c r="O61" s="312">
        <v>45261</v>
      </c>
      <c r="P61" s="326"/>
      <c r="Q61" s="315"/>
      <c r="R61" s="313"/>
      <c r="S61" s="327"/>
      <c r="T61" s="173"/>
      <c r="U61" s="74"/>
      <c r="V61" s="74"/>
      <c r="W61" s="176"/>
      <c r="X61" s="173"/>
      <c r="Y61" s="73"/>
      <c r="Z61" s="74"/>
      <c r="AA61" s="176"/>
    </row>
    <row r="62" spans="1:27">
      <c r="A62" s="76" t="s">
        <v>61</v>
      </c>
      <c r="B62" s="78"/>
      <c r="C62" s="78"/>
      <c r="D62" s="78"/>
      <c r="E62" s="78"/>
      <c r="F62" s="78"/>
      <c r="G62" s="78"/>
      <c r="H62" s="78"/>
      <c r="I62" s="78"/>
      <c r="J62" s="18"/>
      <c r="K62" s="18"/>
      <c r="L62" s="18"/>
      <c r="M62" s="18"/>
      <c r="N62" s="80"/>
      <c r="O62" s="317" t="s">
        <v>61</v>
      </c>
      <c r="P62" s="322"/>
      <c r="Q62" s="322"/>
      <c r="R62" s="322"/>
      <c r="S62" s="322"/>
      <c r="T62" s="78"/>
      <c r="U62" s="78"/>
      <c r="V62" s="78"/>
      <c r="W62" s="78"/>
      <c r="X62" s="18"/>
      <c r="Y62" s="18"/>
      <c r="Z62" s="18"/>
      <c r="AA62" s="18"/>
    </row>
    <row r="63" spans="1:27" ht="15.75" thickBot="1">
      <c r="O63" s="235"/>
      <c r="P63" s="235"/>
      <c r="Q63" s="235"/>
      <c r="R63" s="235"/>
      <c r="S63" s="235"/>
    </row>
    <row r="64" spans="1:27" ht="15.75" thickBot="1">
      <c r="A64" s="81"/>
      <c r="B64" s="216" t="s">
        <v>117</v>
      </c>
      <c r="C64" s="217"/>
      <c r="D64" s="217"/>
      <c r="E64" s="218"/>
      <c r="O64" s="235"/>
      <c r="P64" s="235"/>
      <c r="Q64" s="235"/>
      <c r="R64" s="235"/>
      <c r="S64" s="235"/>
    </row>
    <row r="65" spans="1:19" ht="15.75" thickBot="1">
      <c r="A65" s="82"/>
      <c r="B65" s="227" t="s">
        <v>90</v>
      </c>
      <c r="C65" s="232" t="s">
        <v>91</v>
      </c>
      <c r="D65" s="229" t="s">
        <v>92</v>
      </c>
      <c r="E65" s="221" t="s">
        <v>93</v>
      </c>
      <c r="O65" s="235"/>
      <c r="P65" s="235"/>
      <c r="Q65" s="235"/>
      <c r="R65" s="235"/>
      <c r="S65" s="235"/>
    </row>
    <row r="66" spans="1:19" ht="15.75" thickBot="1">
      <c r="A66" s="51"/>
      <c r="B66" s="224"/>
      <c r="C66" s="226"/>
      <c r="D66" s="220"/>
      <c r="E66" s="222"/>
      <c r="O66" s="235"/>
      <c r="P66" s="235"/>
      <c r="Q66" s="235"/>
      <c r="R66" s="235"/>
      <c r="S66" s="235"/>
    </row>
    <row r="67" spans="1:19">
      <c r="A67" s="56">
        <v>44562</v>
      </c>
      <c r="B67" s="84">
        <v>0</v>
      </c>
      <c r="C67" s="174">
        <v>0</v>
      </c>
      <c r="D67" s="174">
        <v>0</v>
      </c>
      <c r="E67" s="175">
        <v>0</v>
      </c>
    </row>
    <row r="68" spans="1:19">
      <c r="A68" s="56">
        <v>44593</v>
      </c>
      <c r="B68" s="178">
        <v>0</v>
      </c>
      <c r="C68" s="175">
        <v>0</v>
      </c>
      <c r="D68" s="175">
        <v>0</v>
      </c>
      <c r="E68" s="175">
        <v>0</v>
      </c>
    </row>
    <row r="69" spans="1:19">
      <c r="A69" s="98">
        <v>44621</v>
      </c>
      <c r="B69" s="179">
        <v>0</v>
      </c>
      <c r="C69" s="180">
        <v>0</v>
      </c>
      <c r="D69" s="180">
        <v>0</v>
      </c>
      <c r="E69" s="180">
        <v>0</v>
      </c>
    </row>
    <row r="70" spans="1:19">
      <c r="A70" s="98">
        <v>44652</v>
      </c>
      <c r="B70" s="179">
        <v>0</v>
      </c>
      <c r="C70" s="180">
        <v>0</v>
      </c>
      <c r="D70" s="180">
        <v>0</v>
      </c>
      <c r="E70" s="180">
        <v>0</v>
      </c>
    </row>
    <row r="71" spans="1:19">
      <c r="A71" s="98">
        <v>44682</v>
      </c>
      <c r="B71" s="179">
        <v>0</v>
      </c>
      <c r="C71" s="180">
        <v>0</v>
      </c>
      <c r="D71" s="180">
        <v>0</v>
      </c>
      <c r="E71" s="180">
        <v>0</v>
      </c>
    </row>
    <row r="72" spans="1:19">
      <c r="A72" s="98">
        <v>44713</v>
      </c>
      <c r="B72" s="179">
        <v>0</v>
      </c>
      <c r="C72" s="180">
        <v>0</v>
      </c>
      <c r="D72" s="180">
        <v>0</v>
      </c>
      <c r="E72" s="180">
        <v>0</v>
      </c>
    </row>
    <row r="73" spans="1:19">
      <c r="A73" s="98">
        <v>44743</v>
      </c>
      <c r="B73" s="179">
        <v>0</v>
      </c>
      <c r="C73" s="180">
        <v>0</v>
      </c>
      <c r="D73" s="180">
        <v>0</v>
      </c>
      <c r="E73" s="180">
        <v>0</v>
      </c>
    </row>
    <row r="74" spans="1:19">
      <c r="A74" s="98">
        <v>44774</v>
      </c>
      <c r="B74" s="179">
        <v>0</v>
      </c>
      <c r="C74" s="180">
        <v>0</v>
      </c>
      <c r="D74" s="180">
        <v>0</v>
      </c>
      <c r="E74" s="180">
        <v>0</v>
      </c>
    </row>
    <row r="75" spans="1:19">
      <c r="A75" s="98">
        <v>44805</v>
      </c>
      <c r="B75" s="179">
        <v>0</v>
      </c>
      <c r="C75" s="180">
        <v>0</v>
      </c>
      <c r="D75" s="180">
        <v>0</v>
      </c>
      <c r="E75" s="180">
        <v>30000</v>
      </c>
    </row>
    <row r="76" spans="1:19">
      <c r="A76" s="98">
        <v>44835</v>
      </c>
      <c r="B76" s="179">
        <v>0</v>
      </c>
      <c r="C76" s="180">
        <v>0</v>
      </c>
      <c r="D76" s="180">
        <v>0</v>
      </c>
      <c r="E76" s="180">
        <v>30000</v>
      </c>
    </row>
    <row r="77" spans="1:19">
      <c r="A77" s="98">
        <v>44866</v>
      </c>
      <c r="B77" s="178">
        <v>2</v>
      </c>
      <c r="C77" s="175">
        <v>30000</v>
      </c>
      <c r="D77" s="175">
        <v>56.7</v>
      </c>
      <c r="E77" s="175">
        <v>0</v>
      </c>
    </row>
    <row r="78" spans="1:19" ht="15.75" thickBot="1">
      <c r="A78" s="99">
        <v>44896</v>
      </c>
      <c r="B78" s="181">
        <v>0</v>
      </c>
      <c r="C78" s="182">
        <v>0</v>
      </c>
      <c r="D78" s="182">
        <v>0</v>
      </c>
      <c r="E78" s="182">
        <v>0</v>
      </c>
    </row>
    <row r="79" spans="1:19">
      <c r="A79" s="88">
        <v>44927</v>
      </c>
      <c r="B79" s="66">
        <v>0</v>
      </c>
      <c r="C79" s="67">
        <v>0</v>
      </c>
      <c r="D79" s="68">
        <v>0</v>
      </c>
      <c r="E79" s="69">
        <v>0</v>
      </c>
    </row>
    <row r="80" spans="1:19">
      <c r="A80" s="56">
        <v>44958</v>
      </c>
      <c r="B80" s="57">
        <v>0</v>
      </c>
      <c r="C80" s="58">
        <v>0</v>
      </c>
      <c r="D80" s="59">
        <v>0</v>
      </c>
      <c r="E80" s="60">
        <v>0</v>
      </c>
    </row>
    <row r="81" spans="1:5">
      <c r="A81" s="56">
        <v>44986</v>
      </c>
      <c r="B81" s="57">
        <v>0</v>
      </c>
      <c r="C81" s="58">
        <v>0</v>
      </c>
      <c r="D81" s="59">
        <v>0</v>
      </c>
      <c r="E81" s="60">
        <v>0</v>
      </c>
    </row>
    <row r="82" spans="1:5">
      <c r="A82" s="56">
        <v>45017</v>
      </c>
      <c r="B82" s="57">
        <v>0</v>
      </c>
      <c r="C82" s="58">
        <v>0</v>
      </c>
      <c r="D82" s="59">
        <v>0</v>
      </c>
      <c r="E82" s="60">
        <v>0</v>
      </c>
    </row>
    <row r="83" spans="1:5">
      <c r="A83" s="56">
        <v>45047</v>
      </c>
      <c r="B83" s="96">
        <v>0</v>
      </c>
      <c r="C83" s="58">
        <v>0</v>
      </c>
      <c r="D83" s="59">
        <v>0</v>
      </c>
      <c r="E83" s="60">
        <v>0</v>
      </c>
    </row>
    <row r="84" spans="1:5">
      <c r="A84" s="56">
        <v>45078</v>
      </c>
      <c r="B84" s="96">
        <v>0</v>
      </c>
      <c r="C84" s="58">
        <v>0</v>
      </c>
      <c r="D84" s="59">
        <v>0</v>
      </c>
      <c r="E84" s="60">
        <v>0</v>
      </c>
    </row>
    <row r="85" spans="1:5" ht="15.75" thickBot="1">
      <c r="A85" s="56">
        <v>45108</v>
      </c>
      <c r="B85" s="96">
        <v>0</v>
      </c>
      <c r="C85" s="59">
        <v>0</v>
      </c>
      <c r="D85" s="57">
        <v>0</v>
      </c>
      <c r="E85" s="175">
        <v>0</v>
      </c>
    </row>
    <row r="86" spans="1:5" hidden="1">
      <c r="A86" s="56">
        <v>45139</v>
      </c>
      <c r="B86" s="96"/>
      <c r="C86" s="59"/>
      <c r="D86" s="57"/>
      <c r="E86" s="175"/>
    </row>
    <row r="87" spans="1:5" hidden="1">
      <c r="A87" s="56">
        <v>45170</v>
      </c>
      <c r="B87" s="96"/>
      <c r="C87" s="59"/>
      <c r="D87" s="57"/>
      <c r="E87" s="175"/>
    </row>
    <row r="88" spans="1:5" hidden="1">
      <c r="A88" s="56">
        <v>45200</v>
      </c>
      <c r="B88" s="96"/>
      <c r="C88" s="59"/>
      <c r="D88" s="57"/>
      <c r="E88" s="175"/>
    </row>
    <row r="89" spans="1:5" hidden="1">
      <c r="A89" s="56">
        <v>45231</v>
      </c>
      <c r="B89" s="96"/>
      <c r="C89" s="59"/>
      <c r="D89" s="57"/>
      <c r="E89" s="175"/>
    </row>
    <row r="90" spans="1:5" ht="15.75" hidden="1" thickBot="1">
      <c r="A90" s="71">
        <v>45261</v>
      </c>
      <c r="B90" s="173"/>
      <c r="C90" s="74"/>
      <c r="D90" s="72"/>
      <c r="E90" s="176"/>
    </row>
    <row r="91" spans="1:5">
      <c r="A91" s="76" t="s">
        <v>61</v>
      </c>
      <c r="B91" s="78"/>
      <c r="C91" s="78"/>
      <c r="D91" s="78"/>
      <c r="E91" s="78"/>
    </row>
  </sheetData>
  <mergeCells count="65">
    <mergeCell ref="B64:E64"/>
    <mergeCell ref="B65:B66"/>
    <mergeCell ref="C65:C66"/>
    <mergeCell ref="D65:D66"/>
    <mergeCell ref="E65:E66"/>
    <mergeCell ref="AA36:AA37"/>
    <mergeCell ref="P36:P37"/>
    <mergeCell ref="Q36:Q37"/>
    <mergeCell ref="R36:R37"/>
    <mergeCell ref="S36:S37"/>
    <mergeCell ref="T36:T37"/>
    <mergeCell ref="U36:U37"/>
    <mergeCell ref="V36:V37"/>
    <mergeCell ref="W36:W37"/>
    <mergeCell ref="X36:X37"/>
    <mergeCell ref="Y36:Y37"/>
    <mergeCell ref="Z36:Z37"/>
    <mergeCell ref="M36:M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B35:E35"/>
    <mergeCell ref="F35:I35"/>
    <mergeCell ref="J35:M35"/>
    <mergeCell ref="P35:S35"/>
    <mergeCell ref="T35:W35"/>
    <mergeCell ref="R7:R8"/>
    <mergeCell ref="S7:S8"/>
    <mergeCell ref="T7:T8"/>
    <mergeCell ref="X35:AA35"/>
    <mergeCell ref="V7:V8"/>
    <mergeCell ref="W7:W8"/>
    <mergeCell ref="X7:X8"/>
    <mergeCell ref="Y7:Y8"/>
    <mergeCell ref="Z7:Z8"/>
    <mergeCell ref="AA7:AA8"/>
    <mergeCell ref="K7:K8"/>
    <mergeCell ref="L7:L8"/>
    <mergeCell ref="M7:M8"/>
    <mergeCell ref="P7:P8"/>
    <mergeCell ref="Q7:Q8"/>
    <mergeCell ref="T6:W6"/>
    <mergeCell ref="X6:AA6"/>
    <mergeCell ref="G7:G8"/>
    <mergeCell ref="B6:E6"/>
    <mergeCell ref="F6:I6"/>
    <mergeCell ref="J6:M6"/>
    <mergeCell ref="P6:S6"/>
    <mergeCell ref="B7:B8"/>
    <mergeCell ref="C7:C8"/>
    <mergeCell ref="D7:D8"/>
    <mergeCell ref="E7:E8"/>
    <mergeCell ref="F7:F8"/>
    <mergeCell ref="U7:U8"/>
    <mergeCell ref="H7:H8"/>
    <mergeCell ref="I7:I8"/>
    <mergeCell ref="J7: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BEDF-A68D-43CB-B92E-47C59CA21053}">
  <dimension ref="A1:Z39"/>
  <sheetViews>
    <sheetView showGridLines="0" zoomScale="90" zoomScaleNormal="90" workbookViewId="0"/>
  </sheetViews>
  <sheetFormatPr baseColWidth="10" defaultRowHeight="15"/>
  <cols>
    <col min="1" max="1" width="18.140625" customWidth="1"/>
    <col min="2" max="13" width="12.140625" bestFit="1" customWidth="1"/>
    <col min="15" max="15" width="16.7109375" customWidth="1"/>
  </cols>
  <sheetData>
    <row r="1" spans="1:17" ht="19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00"/>
      <c r="O1" s="100"/>
    </row>
    <row r="2" spans="1:17" ht="19.5">
      <c r="A2" s="6" t="str">
        <f>'Options Data'!A2</f>
        <v>JULY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0"/>
      <c r="O2" s="100"/>
    </row>
    <row r="4" spans="1:17" ht="18">
      <c r="A4" s="23" t="s">
        <v>118</v>
      </c>
    </row>
    <row r="5" spans="1:17" ht="16.5" thickBot="1">
      <c r="A5" s="18"/>
      <c r="B5" s="101"/>
      <c r="C5" s="25"/>
      <c r="D5" s="26"/>
      <c r="E5" s="26"/>
      <c r="F5" s="26"/>
      <c r="G5" s="26"/>
      <c r="H5" s="26"/>
      <c r="I5" s="26"/>
      <c r="J5" s="26"/>
      <c r="K5" s="26"/>
      <c r="L5" s="25"/>
      <c r="M5" s="25"/>
    </row>
    <row r="6" spans="1:17">
      <c r="A6" s="199" t="s">
        <v>119</v>
      </c>
      <c r="B6" s="203">
        <v>44562</v>
      </c>
      <c r="C6" s="203">
        <v>44593</v>
      </c>
      <c r="D6" s="203">
        <v>44621</v>
      </c>
      <c r="E6" s="203">
        <v>44652</v>
      </c>
      <c r="F6" s="203">
        <v>44682</v>
      </c>
      <c r="G6" s="203">
        <v>44713</v>
      </c>
      <c r="H6" s="203">
        <v>44743</v>
      </c>
      <c r="I6" s="203">
        <v>44774</v>
      </c>
      <c r="J6" s="203">
        <v>44805</v>
      </c>
      <c r="K6" s="203">
        <v>44835</v>
      </c>
      <c r="L6" s="203">
        <v>44866</v>
      </c>
      <c r="M6" s="203">
        <v>44896</v>
      </c>
    </row>
    <row r="7" spans="1:17" ht="15.75" thickBot="1">
      <c r="A7" s="200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</row>
    <row r="8" spans="1:17" ht="20.100000000000001" customHeight="1" thickTop="1">
      <c r="A8" s="15" t="s">
        <v>120</v>
      </c>
      <c r="B8" s="103">
        <v>16265603.9314782</v>
      </c>
      <c r="C8" s="103">
        <v>16227995.625187596</v>
      </c>
      <c r="D8" s="103">
        <v>16412584.518188477</v>
      </c>
      <c r="E8" s="103">
        <v>16517652.356472244</v>
      </c>
      <c r="F8" s="103">
        <v>16007047.643615637</v>
      </c>
      <c r="G8" s="103">
        <v>15836091.929606861</v>
      </c>
      <c r="H8" s="103">
        <v>15752371.825998096</v>
      </c>
      <c r="I8" s="103">
        <v>15884848.022376135</v>
      </c>
      <c r="J8" s="103">
        <v>15488552.401914887</v>
      </c>
      <c r="K8" s="103">
        <v>15522391.451405106</v>
      </c>
      <c r="L8" s="103">
        <v>16254175.434340026</v>
      </c>
      <c r="M8" s="103">
        <v>16373536.807071745</v>
      </c>
      <c r="N8" s="104"/>
    </row>
    <row r="9" spans="1:17" ht="15.75" thickBot="1">
      <c r="A9" s="28" t="s">
        <v>121</v>
      </c>
      <c r="B9" s="29">
        <v>13007455.193640117</v>
      </c>
      <c r="C9" s="29">
        <v>12989855.625896439</v>
      </c>
      <c r="D9" s="29">
        <v>12996522.621092688</v>
      </c>
      <c r="E9" s="29">
        <v>13067202.669068675</v>
      </c>
      <c r="F9" s="29">
        <v>13036476.603581883</v>
      </c>
      <c r="G9" s="29">
        <v>13145645.529754663</v>
      </c>
      <c r="H9" s="29">
        <v>13329583.451975456</v>
      </c>
      <c r="I9" s="29">
        <v>13490080.324590515</v>
      </c>
      <c r="J9" s="29">
        <v>13655445.194262492</v>
      </c>
      <c r="K9" s="29">
        <v>13717158.092053374</v>
      </c>
      <c r="L9" s="29">
        <v>13778108.333484337</v>
      </c>
      <c r="M9" s="29">
        <v>14014895.519677693</v>
      </c>
      <c r="N9" s="104"/>
    </row>
    <row r="10" spans="1:17" ht="15.75" thickTop="1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4"/>
    </row>
    <row r="11" spans="1:17" ht="16.5" thickBot="1">
      <c r="A11" s="18"/>
      <c r="B11" s="108"/>
      <c r="C11" s="25"/>
      <c r="D11" s="26"/>
      <c r="E11" s="26"/>
      <c r="F11" s="26"/>
      <c r="G11" s="26"/>
      <c r="H11" s="26"/>
      <c r="I11" s="26"/>
      <c r="J11" s="26"/>
      <c r="K11" s="26"/>
      <c r="L11" s="25"/>
      <c r="M11" s="25"/>
      <c r="N11" s="104"/>
    </row>
    <row r="12" spans="1:17">
      <c r="A12" s="199" t="s">
        <v>119</v>
      </c>
      <c r="B12" s="203">
        <v>44927</v>
      </c>
      <c r="C12" s="203">
        <v>44958</v>
      </c>
      <c r="D12" s="203">
        <v>44986</v>
      </c>
      <c r="E12" s="203">
        <v>45017</v>
      </c>
      <c r="F12" s="203">
        <v>45047</v>
      </c>
      <c r="G12" s="203">
        <v>45078</v>
      </c>
      <c r="H12" s="203">
        <v>45108</v>
      </c>
      <c r="I12" s="203">
        <v>45139</v>
      </c>
      <c r="J12" s="203">
        <v>45170</v>
      </c>
      <c r="K12" s="203">
        <v>45200</v>
      </c>
      <c r="L12" s="203">
        <v>45231</v>
      </c>
      <c r="M12" s="203">
        <v>45261</v>
      </c>
      <c r="N12" s="104"/>
    </row>
    <row r="13" spans="1:17" ht="15.75" thickBot="1">
      <c r="A13" s="200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104"/>
    </row>
    <row r="14" spans="1:17" ht="20.100000000000001" customHeight="1" thickTop="1">
      <c r="A14" s="15" t="s">
        <v>120</v>
      </c>
      <c r="B14" s="103">
        <v>16822427.493974902</v>
      </c>
      <c r="C14" s="103">
        <v>16895671.671092901</v>
      </c>
      <c r="D14" s="103">
        <v>17027910.334513538</v>
      </c>
      <c r="E14" s="103">
        <v>17549290.704475805</v>
      </c>
      <c r="F14" s="103">
        <v>17604193.070587222</v>
      </c>
      <c r="G14" s="103">
        <v>17724446.832302764</v>
      </c>
      <c r="H14" s="103">
        <v>17841861.040223703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4"/>
      <c r="O14" s="31"/>
      <c r="P14" s="183"/>
      <c r="Q14" s="183"/>
    </row>
    <row r="15" spans="1:17" ht="15.75" thickBot="1">
      <c r="A15" s="28" t="s">
        <v>121</v>
      </c>
      <c r="B15" s="29">
        <v>14186879.010103</v>
      </c>
      <c r="C15" s="29">
        <v>14492764</v>
      </c>
      <c r="D15" s="29">
        <v>14641296.735682067</v>
      </c>
      <c r="E15" s="29">
        <v>14780580.780832978</v>
      </c>
      <c r="F15" s="29">
        <v>14890784.063666172</v>
      </c>
      <c r="G15" s="29">
        <v>15010569.376808878</v>
      </c>
      <c r="H15" s="29">
        <v>15118190.589305989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7"/>
      <c r="O15" s="31"/>
      <c r="P15" s="183"/>
      <c r="Q15" s="183"/>
    </row>
    <row r="16" spans="1:17" ht="15.75" thickTop="1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4"/>
    </row>
    <row r="17" spans="1:26" ht="16.5" thickBot="1">
      <c r="A17" s="18"/>
      <c r="B17" s="109"/>
      <c r="C17" s="25"/>
      <c r="D17" s="26"/>
      <c r="E17" s="26"/>
      <c r="F17" s="26"/>
      <c r="G17" s="26"/>
      <c r="H17" s="26"/>
      <c r="I17" s="26"/>
      <c r="J17" s="26"/>
      <c r="K17" s="26"/>
      <c r="L17" s="25"/>
      <c r="M17" s="25"/>
      <c r="N17" s="104"/>
    </row>
    <row r="18" spans="1:26">
      <c r="A18" s="199" t="s">
        <v>122</v>
      </c>
      <c r="B18" s="203">
        <v>44562</v>
      </c>
      <c r="C18" s="203">
        <v>44593</v>
      </c>
      <c r="D18" s="203">
        <v>44621</v>
      </c>
      <c r="E18" s="203">
        <v>44652</v>
      </c>
      <c r="F18" s="203">
        <v>44682</v>
      </c>
      <c r="G18" s="203">
        <v>44713</v>
      </c>
      <c r="H18" s="203">
        <v>44743</v>
      </c>
      <c r="I18" s="203">
        <v>44774</v>
      </c>
      <c r="J18" s="203">
        <v>44805</v>
      </c>
      <c r="K18" s="203">
        <v>44835</v>
      </c>
      <c r="L18" s="203">
        <v>44866</v>
      </c>
      <c r="M18" s="203">
        <v>44896</v>
      </c>
      <c r="N18" s="104"/>
    </row>
    <row r="19" spans="1:26" ht="15.75" thickBot="1">
      <c r="A19" s="200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104"/>
    </row>
    <row r="20" spans="1:26" ht="20.100000000000001" customHeight="1" thickTop="1">
      <c r="A20" s="15" t="s">
        <v>120</v>
      </c>
      <c r="B20" s="102">
        <v>1503463.788886524</v>
      </c>
      <c r="C20" s="102">
        <v>1492784.5698718841</v>
      </c>
      <c r="D20" s="103">
        <v>1459989.1587456635</v>
      </c>
      <c r="E20" s="103">
        <v>1458231.5261478331</v>
      </c>
      <c r="F20" s="103">
        <v>1372639.3014188779</v>
      </c>
      <c r="G20" s="103">
        <v>1338454.0978132759</v>
      </c>
      <c r="H20" s="103">
        <v>1338955.1064801079</v>
      </c>
      <c r="I20" s="103">
        <v>1362788.8257267531</v>
      </c>
      <c r="J20" s="103">
        <v>1299472.7130751323</v>
      </c>
      <c r="K20" s="103">
        <v>1242565.2469038789</v>
      </c>
      <c r="L20" s="103">
        <v>1271528.3272598749</v>
      </c>
      <c r="M20" s="103">
        <v>1275870.4316071805</v>
      </c>
      <c r="N20" s="10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thickBot="1">
      <c r="A21" s="28" t="s">
        <v>121</v>
      </c>
      <c r="B21" s="105">
        <v>206341.74960539732</v>
      </c>
      <c r="C21" s="105">
        <v>201864.60086490464</v>
      </c>
      <c r="D21" s="29">
        <v>210793.53699486121</v>
      </c>
      <c r="E21" s="29">
        <v>219939.07725786945</v>
      </c>
      <c r="F21" s="29">
        <v>227586.11354066798</v>
      </c>
      <c r="G21" s="29">
        <v>232361.17768254102</v>
      </c>
      <c r="H21" s="29">
        <v>240685.36238623221</v>
      </c>
      <c r="I21" s="29">
        <v>250127.16965330995</v>
      </c>
      <c r="J21" s="29">
        <v>263223.90315936011</v>
      </c>
      <c r="K21" s="29">
        <v>265921.07928817044</v>
      </c>
      <c r="L21" s="29">
        <v>280005.65367546323</v>
      </c>
      <c r="M21" s="29">
        <v>270055.46873132902</v>
      </c>
      <c r="N21" s="104"/>
    </row>
    <row r="22" spans="1:26" ht="15.75" thickTop="1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4"/>
    </row>
    <row r="23" spans="1:26" ht="16.5" thickBot="1">
      <c r="A23" s="18"/>
      <c r="B23" s="109"/>
      <c r="C23" s="25"/>
      <c r="D23" s="26"/>
      <c r="E23" s="26"/>
      <c r="F23" s="26"/>
      <c r="G23" s="26"/>
      <c r="H23" s="26"/>
      <c r="I23" s="26"/>
      <c r="J23" s="26"/>
      <c r="K23" s="26"/>
      <c r="L23" s="25"/>
      <c r="M23" s="25"/>
      <c r="N23" s="104"/>
    </row>
    <row r="24" spans="1:26">
      <c r="A24" s="199" t="s">
        <v>122</v>
      </c>
      <c r="B24" s="203">
        <v>44927</v>
      </c>
      <c r="C24" s="203">
        <v>44958</v>
      </c>
      <c r="D24" s="203">
        <v>44986</v>
      </c>
      <c r="E24" s="203">
        <v>45017</v>
      </c>
      <c r="F24" s="203">
        <v>45047</v>
      </c>
      <c r="G24" s="203">
        <v>45078</v>
      </c>
      <c r="H24" s="203">
        <v>45108</v>
      </c>
      <c r="I24" s="203">
        <v>45139</v>
      </c>
      <c r="J24" s="203">
        <v>45170</v>
      </c>
      <c r="K24" s="203">
        <v>45200</v>
      </c>
      <c r="L24" s="203">
        <v>45231</v>
      </c>
      <c r="M24" s="203">
        <v>45261</v>
      </c>
      <c r="N24" s="104"/>
    </row>
    <row r="25" spans="1:26" ht="15.75" thickBot="1">
      <c r="A25" s="200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104"/>
    </row>
    <row r="26" spans="1:26" ht="20.100000000000001" customHeight="1" thickTop="1">
      <c r="A26" s="15" t="s">
        <v>120</v>
      </c>
      <c r="B26" s="103">
        <v>1270920.1188708229</v>
      </c>
      <c r="C26" s="103">
        <v>1269560.4295655689</v>
      </c>
      <c r="D26" s="103">
        <v>1224808.2910342379</v>
      </c>
      <c r="E26" s="103">
        <v>1237022.7449393475</v>
      </c>
      <c r="F26" s="103">
        <v>1213707.7342179923</v>
      </c>
      <c r="G26" s="103">
        <v>1204808.2675052257</v>
      </c>
      <c r="H26" s="103">
        <v>1222677.6686794998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4"/>
      <c r="O26" s="31"/>
      <c r="P26" s="183"/>
      <c r="Q26" s="183"/>
    </row>
    <row r="27" spans="1:26" ht="15.75" thickBot="1">
      <c r="A27" s="28" t="s">
        <v>121</v>
      </c>
      <c r="B27" s="29">
        <v>267976.14428496023</v>
      </c>
      <c r="C27" s="29">
        <v>278068.58938671899</v>
      </c>
      <c r="D27" s="29">
        <v>277208.024871181</v>
      </c>
      <c r="E27" s="29">
        <v>274750.48614244873</v>
      </c>
      <c r="F27" s="29">
        <v>281845.2457016742</v>
      </c>
      <c r="G27" s="29">
        <v>281126.57025869697</v>
      </c>
      <c r="H27" s="29">
        <v>289246.62102222128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104"/>
      <c r="O27" s="31"/>
      <c r="P27" s="183"/>
      <c r="Q27" s="183"/>
    </row>
    <row r="28" spans="1:26" ht="15.75" thickTop="1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</row>
    <row r="29" spans="1:26">
      <c r="A29" s="15" t="s">
        <v>61</v>
      </c>
    </row>
    <row r="31" spans="1:26"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L32" s="14"/>
      <c r="M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13">
      <c r="J33" s="14"/>
      <c r="K33" s="14"/>
      <c r="L33" s="14"/>
    </row>
    <row r="34" spans="2:13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6" spans="2:13">
      <c r="B36" s="14"/>
    </row>
    <row r="38" spans="2:13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2:13">
      <c r="B39" s="14"/>
    </row>
  </sheetData>
  <mergeCells count="52">
    <mergeCell ref="F6:F7"/>
    <mergeCell ref="A6:A7"/>
    <mergeCell ref="B6:B7"/>
    <mergeCell ref="C6:C7"/>
    <mergeCell ref="D6:D7"/>
    <mergeCell ref="E6:E7"/>
    <mergeCell ref="M6:M7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G6:G7"/>
    <mergeCell ref="H6:H7"/>
    <mergeCell ref="I6:I7"/>
    <mergeCell ref="J6:J7"/>
    <mergeCell ref="K6:K7"/>
    <mergeCell ref="L6:L7"/>
    <mergeCell ref="J12:J13"/>
    <mergeCell ref="K12:K13"/>
    <mergeCell ref="L12:L13"/>
    <mergeCell ref="M12:M13"/>
    <mergeCell ref="A18:A19"/>
    <mergeCell ref="B18:B19"/>
    <mergeCell ref="C18:C19"/>
    <mergeCell ref="D18:D19"/>
    <mergeCell ref="E18:E19"/>
    <mergeCell ref="F18:F19"/>
    <mergeCell ref="F24:F25"/>
    <mergeCell ref="G24:G25"/>
    <mergeCell ref="H24:H25"/>
    <mergeCell ref="I24:I25"/>
    <mergeCell ref="G18:G19"/>
    <mergeCell ref="H18:H19"/>
    <mergeCell ref="I18:I19"/>
    <mergeCell ref="A24:A25"/>
    <mergeCell ref="B24:B25"/>
    <mergeCell ref="C24:C25"/>
    <mergeCell ref="D24:D25"/>
    <mergeCell ref="E24:E25"/>
    <mergeCell ref="J24:J25"/>
    <mergeCell ref="K24:K25"/>
    <mergeCell ref="L24:L25"/>
    <mergeCell ref="M24:M25"/>
    <mergeCell ref="M18:M19"/>
    <mergeCell ref="J18:J19"/>
    <mergeCell ref="K18:K19"/>
    <mergeCell ref="L18:L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Bazan Morales Esmeralda Irene</cp:lastModifiedBy>
  <dcterms:created xsi:type="dcterms:W3CDTF">2023-02-08T17:50:21Z</dcterms:created>
  <dcterms:modified xsi:type="dcterms:W3CDTF">2023-08-07T21:19:20Z</dcterms:modified>
</cp:coreProperties>
</file>