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obmv-my.sharepoint.com/personal/ebazan_grupobmv_com_mx/Documents/Documentos/Esmeralda/Reportes/Entrega de Ulises/ROP/Febrero 2023/"/>
    </mc:Choice>
  </mc:AlternateContent>
  <xr:revisionPtr revIDLastSave="0" documentId="8_{C858ED22-7243-4665-A363-6D26CB049350}" xr6:coauthVersionLast="47" xr6:coauthVersionMax="47" xr10:uidLastSave="{00000000-0000-0000-0000-000000000000}"/>
  <bookViews>
    <workbookView xWindow="20370" yWindow="-120" windowWidth="29040" windowHeight="15840" xr2:uid="{CAF7C474-01DC-49F8-AA83-169D0EFA90DC}"/>
  </bookViews>
  <sheets>
    <sheet name="RM" sheetId="1" r:id="rId1"/>
    <sheet name="Cash Equities Summary" sheetId="2" r:id="rId2"/>
    <sheet name="Derivatives Summary" sheetId="3" r:id="rId3"/>
    <sheet name="Futures Data" sheetId="4" r:id="rId4"/>
    <sheet name="Options Data" sheetId="6" r:id="rId5"/>
    <sheet name="AuC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6" i="1" l="1"/>
  <c r="Q75" i="1"/>
  <c r="M76" i="1"/>
  <c r="M75" i="1"/>
  <c r="I76" i="1"/>
  <c r="I75" i="1"/>
  <c r="F76" i="1"/>
  <c r="F75" i="1"/>
  <c r="A2" i="2" l="1"/>
  <c r="A2" i="3" s="1"/>
  <c r="A2" i="4" s="1"/>
  <c r="A2" i="6" l="1"/>
  <c r="O2" i="4"/>
  <c r="AC2" i="4" s="1"/>
  <c r="AQ2" i="4" s="1"/>
  <c r="BE2" i="4" s="1"/>
  <c r="A2" i="7" l="1"/>
  <c r="O2" i="6"/>
</calcChain>
</file>

<file path=xl/sharedStrings.xml><?xml version="1.0" encoding="utf-8"?>
<sst xmlns="http://schemas.openxmlformats.org/spreadsheetml/2006/main" count="480" uniqueCount="126">
  <si>
    <t>MEXICAN STOCK EXCHANGE</t>
  </si>
  <si>
    <t>%</t>
  </si>
  <si>
    <t>QTD '23</t>
  </si>
  <si>
    <t>QTD '22</t>
  </si>
  <si>
    <t>YTD '23</t>
  </si>
  <si>
    <t>YTD '22</t>
  </si>
  <si>
    <t>Debt Listings</t>
  </si>
  <si>
    <t xml:space="preserve">                           </t>
  </si>
  <si>
    <t>Medium &amp; Long Term Listings</t>
  </si>
  <si>
    <t>New Listings</t>
  </si>
  <si>
    <t>Amounts Raised(1)</t>
  </si>
  <si>
    <t>Short Term Listing</t>
  </si>
  <si>
    <t>Development Certificates (CKDs)</t>
  </si>
  <si>
    <t>Inv. Project Certificates (CERPIS)</t>
  </si>
  <si>
    <t>Equity Listings</t>
  </si>
  <si>
    <t>FIBRAS</t>
  </si>
  <si>
    <t>FIBRAS E</t>
  </si>
  <si>
    <t xml:space="preserve">Equity Trading(3) </t>
  </si>
  <si>
    <t>Total Market</t>
  </si>
  <si>
    <t>Value Traded(1)</t>
  </si>
  <si>
    <t>Transaction</t>
  </si>
  <si>
    <t>Volume(2)</t>
  </si>
  <si>
    <t>Local market</t>
  </si>
  <si>
    <t>Global Market</t>
  </si>
  <si>
    <t>Derivatives(3)</t>
  </si>
  <si>
    <t>Futures Volume</t>
  </si>
  <si>
    <t>IPC Index</t>
  </si>
  <si>
    <t>Mini IPC</t>
  </si>
  <si>
    <t>28 Day TIIE</t>
  </si>
  <si>
    <t>TIEF</t>
  </si>
  <si>
    <t>91 Day Cete</t>
  </si>
  <si>
    <t>Currencies</t>
  </si>
  <si>
    <t>Bonds</t>
  </si>
  <si>
    <t>Equities</t>
  </si>
  <si>
    <t>Centrally Cleared Swaps</t>
  </si>
  <si>
    <t>Swaps</t>
  </si>
  <si>
    <t>Tracks</t>
  </si>
  <si>
    <t>TOTAL FUTURES</t>
  </si>
  <si>
    <t xml:space="preserve">Swaps </t>
  </si>
  <si>
    <t>Swaps TIIE 28</t>
  </si>
  <si>
    <t>TOTAL DERIVATIVES</t>
  </si>
  <si>
    <t>Margin Deposits(1)</t>
  </si>
  <si>
    <t>Total Assets Under Custody</t>
  </si>
  <si>
    <t>Local Market (4)</t>
  </si>
  <si>
    <t>Global Market (4)</t>
  </si>
  <si>
    <t>(1) Million Pesos</t>
  </si>
  <si>
    <t>(3) Daily Average</t>
  </si>
  <si>
    <t>(2) Thousand Shares</t>
  </si>
  <si>
    <t>(4) Billion Pesos</t>
  </si>
  <si>
    <t>OPERATING FIGURES OF THE STOCK MARKET</t>
  </si>
  <si>
    <t>Trading on the Exchange</t>
  </si>
  <si>
    <t>Domestic Equities</t>
  </si>
  <si>
    <t>Number of Trades</t>
  </si>
  <si>
    <t>Daily Average</t>
  </si>
  <si>
    <t>Daily Average(1)</t>
  </si>
  <si>
    <t>Trading Volume(2)</t>
  </si>
  <si>
    <t>Daily Average(2)</t>
  </si>
  <si>
    <t>Trading on the Global BMV Market</t>
  </si>
  <si>
    <t>Foreign Equities</t>
  </si>
  <si>
    <t>FIXED INCOME TRADING</t>
  </si>
  <si>
    <t>Fixed Income</t>
  </si>
  <si>
    <t>(1) In Millions</t>
  </si>
  <si>
    <t>(2) In thousands</t>
  </si>
  <si>
    <t>Source:  BMV</t>
  </si>
  <si>
    <t>OPERATING FIGURES FUTURES MARKET</t>
  </si>
  <si>
    <t xml:space="preserve">               Futures Trading (MexDer)</t>
  </si>
  <si>
    <t>Volume (1)</t>
  </si>
  <si>
    <t>Notional Value (2)</t>
  </si>
  <si>
    <t>Open Interest (1)</t>
  </si>
  <si>
    <t>Swaps Trading (MexDer)</t>
  </si>
  <si>
    <t xml:space="preserve">               Options Trading (MexDer)</t>
  </si>
  <si>
    <t>(1) contracts</t>
  </si>
  <si>
    <t>(2) million pesos</t>
  </si>
  <si>
    <t xml:space="preserve">               Margin Deposits</t>
  </si>
  <si>
    <t>Margin Deposits (2)</t>
  </si>
  <si>
    <t>Open Interest OTC</t>
  </si>
  <si>
    <t>DOLLAR</t>
  </si>
  <si>
    <t>EURO</t>
  </si>
  <si>
    <t>IPC</t>
  </si>
  <si>
    <t>TIIE 28</t>
  </si>
  <si>
    <t>CETE 91</t>
  </si>
  <si>
    <t>AMERICA MOVIL</t>
  </si>
  <si>
    <t>10 YEAR CENTRALLY CLEARED SWAP</t>
  </si>
  <si>
    <t>2 YEAR CENTRALLY CLEARED SWAP</t>
  </si>
  <si>
    <t>MINI IPC</t>
  </si>
  <si>
    <t>30 YEAR BOND</t>
  </si>
  <si>
    <t>DC24</t>
  </si>
  <si>
    <t>NV42</t>
  </si>
  <si>
    <t>JN22</t>
  </si>
  <si>
    <t>NV47</t>
  </si>
  <si>
    <t>Trades</t>
  </si>
  <si>
    <t>Volume</t>
  </si>
  <si>
    <t>Notional Value(1)</t>
  </si>
  <si>
    <t>Open Interest</t>
  </si>
  <si>
    <t>3 YEAR BOND</t>
  </si>
  <si>
    <t>10 YEAR BOND</t>
  </si>
  <si>
    <t>20 YEAR BOND</t>
  </si>
  <si>
    <t>CEMEX</t>
  </si>
  <si>
    <t>WALMEX</t>
  </si>
  <si>
    <t>GMEXICO</t>
  </si>
  <si>
    <t>GCARSO</t>
  </si>
  <si>
    <t>FEMSA</t>
  </si>
  <si>
    <t>MR26</t>
  </si>
  <si>
    <t>MY31</t>
  </si>
  <si>
    <t>DC18</t>
  </si>
  <si>
    <t>JN27-21</t>
  </si>
  <si>
    <t>Open Interest *</t>
  </si>
  <si>
    <t>GMXT</t>
  </si>
  <si>
    <t>PINFRA</t>
  </si>
  <si>
    <t>ORBIA</t>
  </si>
  <si>
    <t>OPERATING FIGURES OPTIONS MARKET</t>
  </si>
  <si>
    <t>IPC INDEX</t>
  </si>
  <si>
    <t>TELEVISA</t>
  </si>
  <si>
    <t>GRUPO MEXICO</t>
  </si>
  <si>
    <t>NAFTRAC</t>
  </si>
  <si>
    <t>ALFA</t>
  </si>
  <si>
    <t>Notional Value</t>
  </si>
  <si>
    <t>AMOVIL A</t>
  </si>
  <si>
    <t>ASSETS UNDER CUSTODY</t>
  </si>
  <si>
    <t>Local</t>
  </si>
  <si>
    <t>Equity  (1)</t>
  </si>
  <si>
    <t>Debt  (1)</t>
  </si>
  <si>
    <t>Global</t>
  </si>
  <si>
    <t>FEBRUARY OPERATIONAL HIGHLIGHTS</t>
  </si>
  <si>
    <t>-</t>
  </si>
  <si>
    <t>Mexico City, Mexico, March 7th, 2023.  Bolsa Mexicana de Valores, S.A.B. de C.V. (BMV: BOLSAA), today announced its trading volumes for the month of February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</si>
</sst>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mmm\-yy;@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  <numFmt numFmtId="168" formatCode="#,##0\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Verdana"/>
      <family val="2"/>
    </font>
    <font>
      <sz val="16"/>
      <name val="Verdana"/>
      <family val="2"/>
    </font>
    <font>
      <sz val="12"/>
      <name val="Arial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rgb="FF00B050"/>
      <name val="Verdana"/>
      <family val="2"/>
    </font>
    <font>
      <sz val="6"/>
      <color theme="0"/>
      <name val="Andale WT"/>
      <family val="2"/>
    </font>
    <font>
      <sz val="6"/>
      <color theme="0"/>
      <name val="Verdana"/>
      <family val="2"/>
    </font>
    <font>
      <sz val="6"/>
      <color theme="0"/>
      <name val="Calibri"/>
      <family val="2"/>
      <scheme val="minor"/>
    </font>
    <font>
      <sz val="10"/>
      <color theme="1"/>
      <name val="Helvetica"/>
    </font>
    <font>
      <sz val="6"/>
      <color theme="0"/>
      <name val="Arial"/>
      <family val="2"/>
    </font>
    <font>
      <sz val="10"/>
      <color theme="1"/>
      <name val="Arial"/>
      <family val="2"/>
    </font>
    <font>
      <i/>
      <vertAlign val="superscript"/>
      <sz val="10"/>
      <name val="Verdan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55"/>
      <name val="Arial"/>
      <family val="2"/>
    </font>
    <font>
      <i/>
      <sz val="10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8"/>
      <color rgb="FF454545"/>
      <name val="Andale WT"/>
      <family val="2"/>
    </font>
    <font>
      <sz val="11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3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3" xfId="0" applyFont="1" applyFill="1" applyBorder="1" applyAlignment="1">
      <alignment horizontal="center"/>
    </xf>
    <xf numFmtId="0" fontId="0" fillId="3" borderId="4" xfId="0" applyFill="1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9" fillId="3" borderId="0" xfId="0" applyFont="1" applyFill="1"/>
    <xf numFmtId="3" fontId="0" fillId="0" borderId="0" xfId="0" applyNumberFormat="1"/>
    <xf numFmtId="0" fontId="11" fillId="0" borderId="0" xfId="0" applyFont="1"/>
    <xf numFmtId="166" fontId="10" fillId="0" borderId="0" xfId="1" applyNumberFormat="1" applyFont="1" applyFill="1" applyBorder="1" applyAlignment="1">
      <alignment horizontal="right" vertical="center"/>
    </xf>
    <xf numFmtId="9" fontId="10" fillId="0" borderId="3" xfId="3" applyFont="1" applyFill="1" applyBorder="1" applyAlignment="1">
      <alignment horizontal="right" vertical="center"/>
    </xf>
    <xf numFmtId="9" fontId="12" fillId="0" borderId="3" xfId="3" applyFont="1" applyFill="1" applyBorder="1" applyAlignment="1">
      <alignment horizontal="right" vertical="center"/>
    </xf>
    <xf numFmtId="0" fontId="6" fillId="0" borderId="0" xfId="0" applyFont="1"/>
    <xf numFmtId="0" fontId="11" fillId="0" borderId="0" xfId="0" applyFont="1" applyAlignment="1">
      <alignment vertical="center"/>
    </xf>
    <xf numFmtId="0" fontId="6" fillId="4" borderId="0" xfId="0" applyFont="1" applyFill="1"/>
    <xf numFmtId="0" fontId="10" fillId="4" borderId="0" xfId="0" applyFont="1" applyFill="1"/>
    <xf numFmtId="0" fontId="20" fillId="3" borderId="0" xfId="0" applyFont="1" applyFill="1"/>
    <xf numFmtId="0" fontId="6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2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7" fontId="11" fillId="0" borderId="0" xfId="1" applyNumberFormat="1" applyFont="1" applyFill="1" applyBorder="1" applyAlignment="1"/>
    <xf numFmtId="0" fontId="11" fillId="0" borderId="26" xfId="0" applyFont="1" applyBorder="1"/>
    <xf numFmtId="167" fontId="11" fillId="0" borderId="26" xfId="1" applyNumberFormat="1" applyFont="1" applyFill="1" applyBorder="1" applyAlignment="1"/>
    <xf numFmtId="44" fontId="11" fillId="0" borderId="22" xfId="2" applyFont="1" applyFill="1" applyBorder="1" applyAlignment="1">
      <alignment horizontal="center" vertical="center"/>
    </xf>
    <xf numFmtId="167" fontId="0" fillId="0" borderId="0" xfId="0" applyNumberFormat="1"/>
    <xf numFmtId="0" fontId="24" fillId="0" borderId="0" xfId="0" applyFont="1"/>
    <xf numFmtId="168" fontId="24" fillId="0" borderId="0" xfId="0" applyNumberFormat="1" applyFont="1"/>
    <xf numFmtId="0" fontId="11" fillId="0" borderId="0" xfId="0" applyFont="1" applyAlignment="1">
      <alignment horizontal="center" vertical="center"/>
    </xf>
    <xf numFmtId="166" fontId="6" fillId="3" borderId="0" xfId="1" applyNumberFormat="1" applyFont="1" applyFill="1" applyBorder="1"/>
    <xf numFmtId="0" fontId="6" fillId="2" borderId="0" xfId="0" applyFont="1" applyFill="1"/>
    <xf numFmtId="0" fontId="26" fillId="0" borderId="0" xfId="0" applyFont="1" applyAlignment="1">
      <alignment horizontal="left"/>
    </xf>
    <xf numFmtId="165" fontId="11" fillId="0" borderId="0" xfId="1" applyNumberFormat="1" applyFont="1" applyFill="1" applyBorder="1" applyAlignment="1"/>
    <xf numFmtId="167" fontId="11" fillId="0" borderId="0" xfId="0" applyNumberFormat="1" applyFont="1"/>
    <xf numFmtId="167" fontId="6" fillId="0" borderId="0" xfId="0" applyNumberFormat="1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 vertical="top"/>
    </xf>
    <xf numFmtId="0" fontId="11" fillId="5" borderId="27" xfId="0" applyFont="1" applyFill="1" applyBorder="1" applyAlignment="1">
      <alignment horizontal="right"/>
    </xf>
    <xf numFmtId="0" fontId="23" fillId="5" borderId="28" xfId="0" applyFont="1" applyFill="1" applyBorder="1" applyAlignment="1">
      <alignment horizontal="right"/>
    </xf>
    <xf numFmtId="0" fontId="5" fillId="0" borderId="32" xfId="0" applyFont="1" applyBorder="1" applyAlignment="1">
      <alignment horizontal="center"/>
    </xf>
    <xf numFmtId="0" fontId="11" fillId="0" borderId="32" xfId="0" applyFont="1" applyBorder="1"/>
    <xf numFmtId="0" fontId="23" fillId="5" borderId="29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right"/>
    </xf>
    <xf numFmtId="0" fontId="23" fillId="5" borderId="34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164" fontId="11" fillId="0" borderId="37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11" xfId="0" applyNumberFormat="1" applyFont="1" applyBorder="1" applyAlignment="1">
      <alignment horizontal="right"/>
    </xf>
    <xf numFmtId="3" fontId="11" fillId="0" borderId="38" xfId="0" applyNumberFormat="1" applyFont="1" applyBorder="1" applyAlignment="1">
      <alignment horizontal="right"/>
    </xf>
    <xf numFmtId="164" fontId="11" fillId="5" borderId="37" xfId="0" applyNumberFormat="1" applyFont="1" applyFill="1" applyBorder="1" applyAlignment="1">
      <alignment horizontal="right"/>
    </xf>
    <xf numFmtId="3" fontId="11" fillId="5" borderId="3" xfId="0" applyNumberFormat="1" applyFont="1" applyFill="1" applyBorder="1" applyAlignment="1">
      <alignment horizontal="right"/>
    </xf>
    <xf numFmtId="3" fontId="11" fillId="5" borderId="0" xfId="0" applyNumberFormat="1" applyFont="1" applyFill="1" applyAlignment="1">
      <alignment horizontal="right"/>
    </xf>
    <xf numFmtId="3" fontId="11" fillId="5" borderId="11" xfId="0" applyNumberFormat="1" applyFont="1" applyFill="1" applyBorder="1" applyAlignment="1">
      <alignment horizontal="right"/>
    </xf>
    <xf numFmtId="3" fontId="11" fillId="5" borderId="38" xfId="0" applyNumberFormat="1" applyFont="1" applyFill="1" applyBorder="1" applyAlignment="1">
      <alignment horizontal="right"/>
    </xf>
    <xf numFmtId="3" fontId="11" fillId="0" borderId="39" xfId="0" applyNumberFormat="1" applyFont="1" applyBorder="1" applyAlignment="1">
      <alignment horizontal="right"/>
    </xf>
    <xf numFmtId="3" fontId="11" fillId="0" borderId="24" xfId="0" applyNumberFormat="1" applyFont="1" applyBorder="1" applyAlignment="1">
      <alignment horizontal="right"/>
    </xf>
    <xf numFmtId="3" fontId="11" fillId="0" borderId="30" xfId="0" applyNumberFormat="1" applyFont="1" applyBorder="1" applyAlignment="1">
      <alignment horizontal="right"/>
    </xf>
    <xf numFmtId="3" fontId="11" fillId="0" borderId="31" xfId="0" applyNumberFormat="1" applyFont="1" applyBorder="1" applyAlignment="1">
      <alignment horizontal="right"/>
    </xf>
    <xf numFmtId="3" fontId="6" fillId="0" borderId="0" xfId="0" applyNumberFormat="1" applyFont="1"/>
    <xf numFmtId="3" fontId="11" fillId="0" borderId="40" xfId="0" applyNumberFormat="1" applyFont="1" applyBorder="1" applyAlignment="1">
      <alignment horizontal="right"/>
    </xf>
    <xf numFmtId="3" fontId="11" fillId="0" borderId="22" xfId="0" applyNumberFormat="1" applyFont="1" applyBorder="1" applyAlignment="1">
      <alignment horizontal="right"/>
    </xf>
    <xf numFmtId="3" fontId="11" fillId="0" borderId="35" xfId="0" applyNumberFormat="1" applyFont="1" applyBorder="1" applyAlignment="1">
      <alignment horizontal="right"/>
    </xf>
    <xf numFmtId="3" fontId="11" fillId="0" borderId="36" xfId="0" applyNumberFormat="1" applyFont="1" applyBorder="1" applyAlignment="1">
      <alignment horizontal="right"/>
    </xf>
    <xf numFmtId="0" fontId="0" fillId="0" borderId="24" xfId="0" applyBorder="1"/>
    <xf numFmtId="0" fontId="11" fillId="0" borderId="27" xfId="0" applyFont="1" applyBorder="1" applyAlignment="1">
      <alignment horizontal="right"/>
    </xf>
    <xf numFmtId="3" fontId="26" fillId="0" borderId="0" xfId="0" applyNumberFormat="1" applyFont="1" applyAlignment="1">
      <alignment horizontal="left"/>
    </xf>
    <xf numFmtId="3" fontId="11" fillId="5" borderId="29" xfId="0" applyNumberFormat="1" applyFont="1" applyFill="1" applyBorder="1" applyAlignment="1">
      <alignment horizontal="right"/>
    </xf>
    <xf numFmtId="3" fontId="11" fillId="5" borderId="24" xfId="0" applyNumberFormat="1" applyFont="1" applyFill="1" applyBorder="1" applyAlignment="1">
      <alignment horizontal="right"/>
    </xf>
    <xf numFmtId="3" fontId="11" fillId="5" borderId="30" xfId="0" applyNumberFormat="1" applyFont="1" applyFill="1" applyBorder="1" applyAlignment="1">
      <alignment horizontal="right"/>
    </xf>
    <xf numFmtId="3" fontId="11" fillId="5" borderId="31" xfId="0" applyNumberFormat="1" applyFont="1" applyFill="1" applyBorder="1" applyAlignment="1">
      <alignment horizontal="right"/>
    </xf>
    <xf numFmtId="3" fontId="11" fillId="5" borderId="39" xfId="0" applyNumberFormat="1" applyFont="1" applyFill="1" applyBorder="1" applyAlignment="1">
      <alignment horizontal="right"/>
    </xf>
    <xf numFmtId="3" fontId="11" fillId="5" borderId="41" xfId="0" applyNumberFormat="1" applyFont="1" applyFill="1" applyBorder="1" applyAlignment="1">
      <alignment horizontal="right"/>
    </xf>
    <xf numFmtId="3" fontId="11" fillId="0" borderId="41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22" fillId="0" borderId="22" xfId="0" applyFont="1" applyBorder="1" applyAlignment="1">
      <alignment horizontal="left"/>
    </xf>
    <xf numFmtId="3" fontId="11" fillId="0" borderId="0" xfId="0" applyNumberFormat="1" applyFont="1" applyAlignment="1">
      <alignment horizontal="center" vertical="center"/>
    </xf>
    <xf numFmtId="167" fontId="11" fillId="0" borderId="45" xfId="1" applyNumberFormat="1" applyFont="1" applyFill="1" applyBorder="1" applyAlignment="1"/>
    <xf numFmtId="0" fontId="0" fillId="0" borderId="0" xfId="0" applyAlignment="1">
      <alignment vertical="center"/>
    </xf>
    <xf numFmtId="3" fontId="11" fillId="0" borderId="26" xfId="0" applyNumberFormat="1" applyFont="1" applyBorder="1" applyAlignment="1">
      <alignment horizontal="center" vertical="center"/>
    </xf>
    <xf numFmtId="0" fontId="29" fillId="0" borderId="0" xfId="0" applyFont="1"/>
    <xf numFmtId="3" fontId="29" fillId="0" borderId="0" xfId="0" applyNumberFormat="1" applyFont="1" applyAlignment="1">
      <alignment vertical="center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vertical="center"/>
    </xf>
    <xf numFmtId="3" fontId="29" fillId="0" borderId="0" xfId="0" applyNumberFormat="1" applyFont="1"/>
    <xf numFmtId="3" fontId="11" fillId="0" borderId="0" xfId="0" applyNumberFormat="1" applyFont="1" applyBorder="1" applyAlignment="1">
      <alignment horizontal="right"/>
    </xf>
    <xf numFmtId="3" fontId="6" fillId="0" borderId="19" xfId="0" applyNumberFormat="1" applyFont="1" applyFill="1" applyBorder="1" applyAlignment="1">
      <alignment horizontal="right" vertical="center"/>
    </xf>
    <xf numFmtId="3" fontId="8" fillId="0" borderId="19" xfId="0" applyNumberFormat="1" applyFont="1" applyFill="1" applyBorder="1" applyAlignment="1">
      <alignment horizontal="right" vertical="center"/>
    </xf>
    <xf numFmtId="9" fontId="6" fillId="0" borderId="3" xfId="3" applyFont="1" applyFill="1" applyBorder="1" applyAlignment="1">
      <alignment horizontal="right" vertical="center"/>
    </xf>
    <xf numFmtId="164" fontId="7" fillId="0" borderId="6" xfId="0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6" fillId="0" borderId="11" xfId="0" applyFont="1" applyFill="1" applyBorder="1" applyAlignment="1">
      <alignment horizontal="right"/>
    </xf>
    <xf numFmtId="166" fontId="6" fillId="0" borderId="0" xfId="1" applyNumberFormat="1" applyFont="1" applyFill="1" applyBorder="1" applyAlignment="1">
      <alignment horizontal="right"/>
    </xf>
    <xf numFmtId="9" fontId="6" fillId="0" borderId="3" xfId="3" applyFont="1" applyFill="1" applyBorder="1" applyAlignment="1">
      <alignment horizontal="right"/>
    </xf>
    <xf numFmtId="3" fontId="6" fillId="0" borderId="4" xfId="0" applyNumberFormat="1" applyFont="1" applyFill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9" fontId="10" fillId="0" borderId="3" xfId="3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3" fontId="10" fillId="0" borderId="4" xfId="0" applyNumberFormat="1" applyFont="1" applyFill="1" applyBorder="1" applyAlignment="1">
      <alignment horizontal="right"/>
    </xf>
    <xf numFmtId="3" fontId="10" fillId="0" borderId="0" xfId="0" applyNumberFormat="1" applyFont="1" applyFill="1" applyAlignment="1">
      <alignment horizontal="right"/>
    </xf>
    <xf numFmtId="0" fontId="10" fillId="0" borderId="11" xfId="0" applyFont="1" applyFill="1" applyBorder="1" applyAlignment="1">
      <alignment horizontal="right"/>
    </xf>
    <xf numFmtId="0" fontId="6" fillId="0" borderId="0" xfId="0" applyFont="1" applyFill="1" applyAlignment="1">
      <alignment horizontal="right" vertical="center"/>
    </xf>
    <xf numFmtId="166" fontId="10" fillId="0" borderId="4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3" fontId="10" fillId="0" borderId="4" xfId="0" applyNumberFormat="1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/>
    </xf>
    <xf numFmtId="3" fontId="10" fillId="0" borderId="0" xfId="0" applyNumberFormat="1" applyFont="1" applyFill="1" applyAlignment="1">
      <alignment horizontal="right" vertical="center"/>
    </xf>
    <xf numFmtId="3" fontId="6" fillId="0" borderId="4" xfId="0" applyNumberFormat="1" applyFont="1" applyFill="1" applyBorder="1" applyAlignment="1">
      <alignment horizontal="right" vertical="center"/>
    </xf>
    <xf numFmtId="166" fontId="10" fillId="0" borderId="11" xfId="0" applyNumberFormat="1" applyFont="1" applyFill="1" applyBorder="1" applyAlignment="1">
      <alignment horizontal="right" vertical="center"/>
    </xf>
    <xf numFmtId="4" fontId="10" fillId="0" borderId="0" xfId="1" applyNumberFormat="1" applyFont="1" applyFill="1" applyBorder="1" applyAlignment="1">
      <alignment horizontal="right" vertical="center"/>
    </xf>
    <xf numFmtId="4" fontId="10" fillId="0" borderId="4" xfId="1" applyNumberFormat="1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right" vertical="center"/>
    </xf>
    <xf numFmtId="166" fontId="12" fillId="0" borderId="0" xfId="0" applyNumberFormat="1" applyFont="1" applyFill="1" applyAlignment="1">
      <alignment horizontal="right" vertical="center"/>
    </xf>
    <xf numFmtId="9" fontId="12" fillId="0" borderId="2" xfId="3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right" vertical="center"/>
    </xf>
    <xf numFmtId="166" fontId="10" fillId="0" borderId="0" xfId="0" applyNumberFormat="1" applyFont="1" applyFill="1" applyAlignment="1">
      <alignment horizontal="right" vertical="center"/>
    </xf>
    <xf numFmtId="166" fontId="12" fillId="0" borderId="17" xfId="0" applyNumberFormat="1" applyFont="1" applyFill="1" applyBorder="1" applyAlignment="1">
      <alignment horizontal="right" vertical="center"/>
    </xf>
    <xf numFmtId="166" fontId="12" fillId="0" borderId="4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9" fontId="10" fillId="0" borderId="4" xfId="3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right" vertical="center"/>
    </xf>
    <xf numFmtId="0" fontId="17" fillId="0" borderId="11" xfId="0" applyFont="1" applyFill="1" applyBorder="1" applyAlignment="1">
      <alignment horizontal="right" vertical="center"/>
    </xf>
    <xf numFmtId="0" fontId="19" fillId="0" borderId="3" xfId="0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horizontal="right" vertical="center"/>
    </xf>
    <xf numFmtId="9" fontId="10" fillId="0" borderId="20" xfId="3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9" fontId="10" fillId="0" borderId="0" xfId="3" applyFont="1" applyFill="1" applyBorder="1" applyAlignment="1">
      <alignment horizontal="right" vertical="center"/>
    </xf>
    <xf numFmtId="9" fontId="12" fillId="0" borderId="20" xfId="3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right" vertical="center"/>
    </xf>
    <xf numFmtId="9" fontId="6" fillId="0" borderId="19" xfId="3" applyFont="1" applyFill="1" applyBorder="1" applyAlignment="1">
      <alignment horizontal="right" vertical="center"/>
    </xf>
    <xf numFmtId="9" fontId="6" fillId="0" borderId="20" xfId="3" applyFont="1" applyFill="1" applyBorder="1" applyAlignment="1">
      <alignment horizontal="right" vertical="center"/>
    </xf>
    <xf numFmtId="9" fontId="6" fillId="0" borderId="0" xfId="3" applyFont="1" applyFill="1" applyBorder="1" applyAlignment="1">
      <alignment horizontal="right" vertical="center"/>
    </xf>
    <xf numFmtId="0" fontId="20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left"/>
    </xf>
    <xf numFmtId="9" fontId="0" fillId="0" borderId="0" xfId="3" applyFont="1" applyFill="1" applyAlignment="1">
      <alignment horizontal="center"/>
    </xf>
    <xf numFmtId="9" fontId="0" fillId="0" borderId="0" xfId="3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9" fontId="12" fillId="0" borderId="14" xfId="3" applyFont="1" applyFill="1" applyBorder="1" applyAlignment="1">
      <alignment horizontal="right" vertical="center"/>
    </xf>
    <xf numFmtId="0" fontId="6" fillId="0" borderId="5" xfId="0" applyFont="1" applyFill="1" applyBorder="1"/>
    <xf numFmtId="0" fontId="6" fillId="0" borderId="6" xfId="0" applyFont="1" applyFill="1" applyBorder="1"/>
    <xf numFmtId="0" fontId="8" fillId="0" borderId="4" xfId="0" applyFont="1" applyFill="1" applyBorder="1"/>
    <xf numFmtId="0" fontId="6" fillId="0" borderId="4" xfId="0" applyFont="1" applyFill="1" applyBorder="1"/>
    <xf numFmtId="0" fontId="9" fillId="0" borderId="0" xfId="0" applyFont="1" applyFill="1"/>
    <xf numFmtId="0" fontId="8" fillId="0" borderId="0" xfId="0" applyFont="1" applyFill="1"/>
    <xf numFmtId="0" fontId="11" fillId="0" borderId="0" xfId="0" applyFont="1" applyFill="1"/>
    <xf numFmtId="0" fontId="6" fillId="0" borderId="12" xfId="0" applyFont="1" applyFill="1" applyBorder="1"/>
    <xf numFmtId="0" fontId="6" fillId="0" borderId="13" xfId="0" applyFont="1" applyFill="1" applyBorder="1"/>
    <xf numFmtId="0" fontId="7" fillId="0" borderId="4" xfId="0" applyFont="1" applyFill="1" applyBorder="1"/>
    <xf numFmtId="0" fontId="7" fillId="0" borderId="17" xfId="0" applyFont="1" applyFill="1" applyBorder="1"/>
    <xf numFmtId="0" fontId="13" fillId="0" borderId="1" xfId="0" applyFont="1" applyFill="1" applyBorder="1"/>
    <xf numFmtId="0" fontId="14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/>
    </xf>
    <xf numFmtId="0" fontId="0" fillId="0" borderId="4" xfId="0" applyFill="1" applyBorder="1"/>
    <xf numFmtId="0" fontId="16" fillId="0" borderId="0" xfId="0" applyFont="1" applyFill="1" applyAlignment="1">
      <alignment horizontal="left"/>
    </xf>
    <xf numFmtId="0" fontId="11" fillId="0" borderId="4" xfId="0" applyFont="1" applyFill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1" fillId="0" borderId="4" xfId="0" applyFont="1" applyFill="1" applyBorder="1"/>
    <xf numFmtId="0" fontId="18" fillId="0" borderId="0" xfId="0" applyFont="1" applyFill="1" applyAlignment="1">
      <alignment horizontal="left"/>
    </xf>
    <xf numFmtId="0" fontId="6" fillId="0" borderId="18" xfId="0" applyFont="1" applyFill="1" applyBorder="1"/>
    <xf numFmtId="0" fontId="6" fillId="0" borderId="19" xfId="0" applyFont="1" applyFill="1" applyBorder="1"/>
    <xf numFmtId="0" fontId="6" fillId="0" borderId="20" xfId="0" applyFont="1" applyFill="1" applyBorder="1"/>
    <xf numFmtId="0" fontId="8" fillId="0" borderId="20" xfId="0" applyFont="1" applyFill="1" applyBorder="1"/>
    <xf numFmtId="0" fontId="8" fillId="0" borderId="19" xfId="0" applyFont="1" applyFill="1" applyBorder="1" applyAlignment="1">
      <alignment horizontal="right"/>
    </xf>
    <xf numFmtId="0" fontId="10" fillId="0" borderId="19" xfId="0" applyFont="1" applyFill="1" applyBorder="1"/>
    <xf numFmtId="0" fontId="10" fillId="0" borderId="0" xfId="0" applyFont="1" applyFill="1"/>
    <xf numFmtId="0" fontId="11" fillId="0" borderId="26" xfId="0" applyFont="1" applyFill="1" applyBorder="1"/>
    <xf numFmtId="0" fontId="11" fillId="0" borderId="22" xfId="0" applyFont="1" applyFill="1" applyBorder="1" applyAlignment="1">
      <alignment vertical="center"/>
    </xf>
    <xf numFmtId="0" fontId="22" fillId="0" borderId="22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 vertical="center"/>
    </xf>
    <xf numFmtId="167" fontId="11" fillId="0" borderId="24" xfId="1" applyNumberFormat="1" applyFont="1" applyFill="1" applyBorder="1"/>
    <xf numFmtId="167" fontId="11" fillId="0" borderId="0" xfId="1" applyNumberFormat="1" applyFont="1" applyFill="1" applyBorder="1"/>
    <xf numFmtId="0" fontId="24" fillId="0" borderId="0" xfId="0" applyFont="1" applyFill="1"/>
    <xf numFmtId="168" fontId="24" fillId="0" borderId="0" xfId="0" applyNumberFormat="1" applyFont="1" applyFill="1"/>
    <xf numFmtId="3" fontId="11" fillId="0" borderId="24" xfId="1" applyNumberFormat="1" applyFont="1" applyFill="1" applyBorder="1"/>
    <xf numFmtId="0" fontId="2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25" fillId="0" borderId="0" xfId="0" applyFont="1" applyFill="1"/>
    <xf numFmtId="3" fontId="6" fillId="0" borderId="0" xfId="1" applyNumberFormat="1" applyFont="1" applyFill="1" applyBorder="1"/>
    <xf numFmtId="0" fontId="22" fillId="0" borderId="22" xfId="0" applyFont="1" applyFill="1" applyBorder="1" applyAlignment="1">
      <alignment horizontal="right"/>
    </xf>
    <xf numFmtId="0" fontId="22" fillId="0" borderId="22" xfId="0" applyFont="1" applyFill="1" applyBorder="1" applyAlignment="1">
      <alignment horizontal="center" vertical="center"/>
    </xf>
    <xf numFmtId="167" fontId="11" fillId="0" borderId="0" xfId="0" applyNumberFormat="1" applyFont="1" applyFill="1"/>
    <xf numFmtId="0" fontId="11" fillId="0" borderId="22" xfId="0" applyFont="1" applyFill="1" applyBorder="1" applyAlignment="1">
      <alignment horizontal="left" vertical="center" indent="2"/>
    </xf>
    <xf numFmtId="0" fontId="23" fillId="0" borderId="24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left" vertical="center"/>
    </xf>
    <xf numFmtId="167" fontId="6" fillId="0" borderId="0" xfId="0" applyNumberFormat="1" applyFont="1" applyFill="1"/>
    <xf numFmtId="9" fontId="6" fillId="4" borderId="20" xfId="3" applyFont="1" applyFill="1" applyBorder="1" applyAlignment="1">
      <alignment horizontal="right" vertical="center"/>
    </xf>
    <xf numFmtId="9" fontId="6" fillId="4" borderId="19" xfId="3" applyFont="1" applyFill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4" fontId="23" fillId="0" borderId="24" xfId="1" applyNumberFormat="1" applyFont="1" applyFill="1" applyBorder="1" applyAlignment="1">
      <alignment horizontal="center" vertical="center"/>
    </xf>
    <xf numFmtId="164" fontId="23" fillId="0" borderId="26" xfId="1" applyNumberFormat="1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164" fontId="23" fillId="0" borderId="24" xfId="1" applyNumberFormat="1" applyFont="1" applyBorder="1" applyAlignment="1">
      <alignment horizontal="center" vertical="center"/>
    </xf>
    <xf numFmtId="164" fontId="23" fillId="0" borderId="26" xfId="1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5" borderId="29" xfId="0" applyFont="1" applyFill="1" applyBorder="1" applyAlignment="1">
      <alignment horizontal="center" vertical="center"/>
    </xf>
    <xf numFmtId="0" fontId="23" fillId="5" borderId="34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164" fontId="11" fillId="0" borderId="37" xfId="0" applyNumberFormat="1" applyFont="1" applyFill="1" applyBorder="1" applyAlignment="1">
      <alignment horizontal="right"/>
    </xf>
    <xf numFmtId="3" fontId="11" fillId="0" borderId="3" xfId="0" applyNumberFormat="1" applyFont="1" applyFill="1" applyBorder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1" fillId="0" borderId="11" xfId="0" applyNumberFormat="1" applyFont="1" applyFill="1" applyBorder="1" applyAlignment="1">
      <alignment horizontal="right"/>
    </xf>
    <xf numFmtId="3" fontId="11" fillId="0" borderId="38" xfId="0" applyNumberFormat="1" applyFont="1" applyFill="1" applyBorder="1" applyAlignment="1">
      <alignment horizontal="right"/>
    </xf>
    <xf numFmtId="3" fontId="6" fillId="0" borderId="0" xfId="0" applyNumberFormat="1" applyFont="1" applyFill="1"/>
    <xf numFmtId="164" fontId="11" fillId="0" borderId="33" xfId="0" applyNumberFormat="1" applyFont="1" applyFill="1" applyBorder="1" applyAlignment="1">
      <alignment horizontal="right"/>
    </xf>
    <xf numFmtId="3" fontId="11" fillId="0" borderId="40" xfId="0" applyNumberFormat="1" applyFont="1" applyFill="1" applyBorder="1" applyAlignment="1">
      <alignment horizontal="right"/>
    </xf>
    <xf numFmtId="3" fontId="11" fillId="0" borderId="22" xfId="0" applyNumberFormat="1" applyFont="1" applyFill="1" applyBorder="1" applyAlignment="1">
      <alignment horizontal="right"/>
    </xf>
    <xf numFmtId="3" fontId="11" fillId="0" borderId="35" xfId="0" applyNumberFormat="1" applyFont="1" applyFill="1" applyBorder="1" applyAlignment="1">
      <alignment horizontal="right"/>
    </xf>
    <xf numFmtId="3" fontId="11" fillId="0" borderId="36" xfId="0" applyNumberFormat="1" applyFont="1" applyFill="1" applyBorder="1" applyAlignment="1">
      <alignment horizontal="right"/>
    </xf>
    <xf numFmtId="0" fontId="11" fillId="0" borderId="24" xfId="0" applyFont="1" applyFill="1" applyBorder="1"/>
    <xf numFmtId="3" fontId="11" fillId="0" borderId="24" xfId="0" applyNumberFormat="1" applyFont="1" applyFill="1" applyBorder="1" applyAlignment="1">
      <alignment horizontal="right"/>
    </xf>
    <xf numFmtId="0" fontId="11" fillId="0" borderId="24" xfId="0" applyFont="1" applyFill="1" applyBorder="1" applyAlignment="1">
      <alignment horizontal="right"/>
    </xf>
    <xf numFmtId="0" fontId="11" fillId="0" borderId="24" xfId="0" applyFont="1" applyFill="1" applyBorder="1" applyAlignment="1">
      <alignment vertical="center"/>
    </xf>
    <xf numFmtId="0" fontId="0" fillId="0" borderId="24" xfId="0" applyFill="1" applyBorder="1"/>
    <xf numFmtId="0" fontId="11" fillId="0" borderId="0" xfId="0" applyFont="1" applyFill="1" applyAlignment="1">
      <alignment horizontal="right"/>
    </xf>
    <xf numFmtId="0" fontId="11" fillId="0" borderId="27" xfId="0" applyFont="1" applyFill="1" applyBorder="1" applyAlignment="1">
      <alignment horizontal="right"/>
    </xf>
    <xf numFmtId="0" fontId="23" fillId="0" borderId="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right"/>
    </xf>
    <xf numFmtId="0" fontId="23" fillId="0" borderId="29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right"/>
    </xf>
    <xf numFmtId="0" fontId="23" fillId="0" borderId="33" xfId="0" applyFont="1" applyFill="1" applyBorder="1" applyAlignment="1">
      <alignment horizontal="right"/>
    </xf>
    <xf numFmtId="0" fontId="23" fillId="0" borderId="34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right"/>
    </xf>
    <xf numFmtId="3" fontId="11" fillId="0" borderId="28" xfId="0" applyNumberFormat="1" applyFont="1" applyFill="1" applyBorder="1" applyAlignment="1">
      <alignment horizontal="right"/>
    </xf>
    <xf numFmtId="3" fontId="10" fillId="0" borderId="0" xfId="0" applyNumberFormat="1" applyFont="1" applyFill="1"/>
    <xf numFmtId="3" fontId="11" fillId="0" borderId="0" xfId="0" applyNumberFormat="1" applyFont="1" applyFill="1" applyBorder="1" applyAlignment="1">
      <alignment horizontal="right"/>
    </xf>
    <xf numFmtId="3" fontId="11" fillId="0" borderId="46" xfId="0" applyNumberFormat="1" applyFont="1" applyFill="1" applyBorder="1" applyAlignment="1">
      <alignment horizontal="right"/>
    </xf>
    <xf numFmtId="3" fontId="11" fillId="0" borderId="30" xfId="0" applyNumberFormat="1" applyFont="1" applyFill="1" applyBorder="1" applyAlignment="1">
      <alignment horizontal="right"/>
    </xf>
    <xf numFmtId="3" fontId="11" fillId="0" borderId="31" xfId="0" applyNumberFormat="1" applyFont="1" applyFill="1" applyBorder="1" applyAlignment="1">
      <alignment horizontal="right"/>
    </xf>
    <xf numFmtId="0" fontId="6" fillId="0" borderId="24" xfId="0" applyFont="1" applyFill="1" applyBorder="1"/>
    <xf numFmtId="166" fontId="11" fillId="0" borderId="24" xfId="0" applyNumberFormat="1" applyFont="1" applyFill="1" applyBorder="1" applyAlignment="1">
      <alignment horizontal="right"/>
    </xf>
    <xf numFmtId="164" fontId="11" fillId="0" borderId="28" xfId="0" applyNumberFormat="1" applyFont="1" applyFill="1" applyBorder="1" applyAlignment="1">
      <alignment horizontal="right"/>
    </xf>
    <xf numFmtId="3" fontId="11" fillId="0" borderId="39" xfId="0" applyNumberFormat="1" applyFont="1" applyFill="1" applyBorder="1" applyAlignment="1">
      <alignment horizontal="right"/>
    </xf>
    <xf numFmtId="3" fontId="11" fillId="0" borderId="34" xfId="0" applyNumberFormat="1" applyFont="1" applyFill="1" applyBorder="1" applyAlignment="1">
      <alignment horizontal="right"/>
    </xf>
    <xf numFmtId="0" fontId="0" fillId="0" borderId="0" xfId="0" applyFill="1" applyBorder="1"/>
    <xf numFmtId="166" fontId="11" fillId="0" borderId="0" xfId="0" applyNumberFormat="1" applyFont="1" applyFill="1" applyAlignment="1">
      <alignment horizontal="right"/>
    </xf>
    <xf numFmtId="0" fontId="23" fillId="0" borderId="42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 wrapText="1"/>
    </xf>
    <xf numFmtId="3" fontId="11" fillId="0" borderId="29" xfId="0" applyNumberFormat="1" applyFont="1" applyFill="1" applyBorder="1" applyAlignment="1">
      <alignment horizontal="right"/>
    </xf>
    <xf numFmtId="3" fontId="11" fillId="0" borderId="41" xfId="0" applyNumberFormat="1" applyFont="1" applyFill="1" applyBorder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79B61-2A07-4086-86DF-F2F4732C9B0E}">
  <dimension ref="A1:Q1048232"/>
  <sheetViews>
    <sheetView showGridLines="0"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baseColWidth="10" defaultColWidth="11.42578125" defaultRowHeight="15"/>
  <cols>
    <col min="1" max="1" width="8.140625" customWidth="1"/>
    <col min="3" max="3" width="18.5703125" customWidth="1"/>
    <col min="4" max="5" width="13.140625" customWidth="1"/>
    <col min="7" max="7" width="8.85546875" customWidth="1"/>
    <col min="10" max="10" width="7" customWidth="1"/>
    <col min="11" max="11" width="12.140625" bestFit="1" customWidth="1"/>
    <col min="14" max="14" width="8" customWidth="1"/>
    <col min="19" max="19" width="14" bestFit="1" customWidth="1"/>
  </cols>
  <sheetData>
    <row r="1" spans="1:17" ht="20.25" customHeight="1">
      <c r="A1" s="1" t="s">
        <v>0</v>
      </c>
      <c r="B1" s="1"/>
      <c r="C1" s="1"/>
      <c r="D1" s="2"/>
      <c r="E1" s="2"/>
      <c r="F1" s="3"/>
      <c r="G1" s="4"/>
      <c r="H1" s="2"/>
      <c r="I1" s="3"/>
      <c r="J1" s="4"/>
      <c r="K1" s="2"/>
      <c r="L1" s="2"/>
      <c r="M1" s="3"/>
      <c r="N1" s="4"/>
      <c r="O1" s="2"/>
      <c r="P1" s="2"/>
      <c r="Q1" s="5"/>
    </row>
    <row r="2" spans="1:17" ht="19.5">
      <c r="A2" s="6" t="s">
        <v>123</v>
      </c>
      <c r="B2" s="6"/>
      <c r="C2" s="6"/>
      <c r="D2" s="7"/>
      <c r="E2" s="7"/>
      <c r="F2" s="8"/>
      <c r="G2" s="9"/>
      <c r="H2" s="7"/>
      <c r="I2" s="8"/>
      <c r="J2" s="9"/>
      <c r="K2" s="7"/>
      <c r="L2" s="7"/>
      <c r="M2" s="8"/>
      <c r="N2" s="9"/>
      <c r="O2" s="7"/>
      <c r="P2" s="7"/>
      <c r="Q2" s="10"/>
    </row>
    <row r="3" spans="1:17" ht="15" customHeight="1">
      <c r="A3" s="230" t="s">
        <v>125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2"/>
    </row>
    <row r="4" spans="1:17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2"/>
    </row>
    <row r="5" spans="1:17" ht="15.75" thickBot="1">
      <c r="A5" s="11"/>
      <c r="B5" s="12"/>
      <c r="C5" s="12"/>
      <c r="D5" s="13"/>
      <c r="E5" s="13"/>
      <c r="F5" s="14"/>
      <c r="G5" s="12"/>
      <c r="H5" s="13"/>
      <c r="I5" s="14"/>
      <c r="J5" s="12"/>
      <c r="K5" s="13"/>
      <c r="L5" s="13"/>
      <c r="M5" s="14"/>
      <c r="N5" s="12"/>
      <c r="O5" s="13"/>
      <c r="P5" s="13"/>
      <c r="Q5" s="15"/>
    </row>
    <row r="6" spans="1:17" ht="15.75" thickBot="1">
      <c r="A6" s="179"/>
      <c r="B6" s="180"/>
      <c r="C6" s="180"/>
      <c r="D6" s="106">
        <v>44958</v>
      </c>
      <c r="E6" s="106">
        <v>44927</v>
      </c>
      <c r="F6" s="107" t="s">
        <v>1</v>
      </c>
      <c r="G6" s="108"/>
      <c r="H6" s="106">
        <v>44593</v>
      </c>
      <c r="I6" s="107" t="s">
        <v>1</v>
      </c>
      <c r="J6" s="109"/>
      <c r="K6" s="110" t="s">
        <v>2</v>
      </c>
      <c r="L6" s="111" t="s">
        <v>3</v>
      </c>
      <c r="M6" s="107" t="s">
        <v>1</v>
      </c>
      <c r="N6" s="108"/>
      <c r="O6" s="111" t="s">
        <v>4</v>
      </c>
      <c r="P6" s="111" t="s">
        <v>5</v>
      </c>
      <c r="Q6" s="112" t="s">
        <v>1</v>
      </c>
    </row>
    <row r="7" spans="1:17">
      <c r="A7" s="181" t="s">
        <v>6</v>
      </c>
      <c r="B7" s="177"/>
      <c r="C7" s="177"/>
      <c r="D7" s="113" t="s">
        <v>7</v>
      </c>
      <c r="E7" s="113" t="s">
        <v>7</v>
      </c>
      <c r="F7" s="114"/>
      <c r="G7" s="113"/>
      <c r="H7" s="115"/>
      <c r="I7" s="114"/>
      <c r="J7" s="113"/>
      <c r="K7" s="115"/>
      <c r="L7" s="113"/>
      <c r="M7" s="114"/>
      <c r="N7" s="116"/>
      <c r="O7" s="113"/>
      <c r="P7" s="113"/>
      <c r="Q7" s="114"/>
    </row>
    <row r="8" spans="1:17">
      <c r="A8" s="182"/>
      <c r="B8" s="177"/>
      <c r="C8" s="183"/>
      <c r="D8" s="117"/>
      <c r="E8" s="117"/>
      <c r="F8" s="118"/>
      <c r="G8" s="113"/>
      <c r="H8" s="119"/>
      <c r="I8" s="118"/>
      <c r="J8" s="113"/>
      <c r="K8" s="119"/>
      <c r="L8" s="120"/>
      <c r="M8" s="118"/>
      <c r="N8" s="116"/>
      <c r="O8" s="120"/>
      <c r="P8" s="120"/>
      <c r="Q8" s="118"/>
    </row>
    <row r="9" spans="1:17">
      <c r="A9" s="182"/>
      <c r="B9" s="184" t="s">
        <v>8</v>
      </c>
      <c r="C9" s="177"/>
      <c r="D9" s="121"/>
      <c r="E9" s="121"/>
      <c r="F9" s="122"/>
      <c r="G9" s="123"/>
      <c r="H9" s="119"/>
      <c r="I9" s="122"/>
      <c r="J9" s="123"/>
      <c r="K9" s="124"/>
      <c r="L9" s="125"/>
      <c r="M9" s="122"/>
      <c r="N9" s="126"/>
      <c r="O9" s="125"/>
      <c r="P9" s="125"/>
      <c r="Q9" s="122"/>
    </row>
    <row r="10" spans="1:17">
      <c r="A10" s="182"/>
      <c r="B10" s="177" t="s">
        <v>9</v>
      </c>
      <c r="C10" s="177"/>
      <c r="D10" s="19">
        <v>5</v>
      </c>
      <c r="E10" s="19">
        <v>1</v>
      </c>
      <c r="F10" s="105">
        <v>4</v>
      </c>
      <c r="G10" s="127"/>
      <c r="H10" s="128">
        <v>11</v>
      </c>
      <c r="I10" s="105">
        <v>-0.54545454545454541</v>
      </c>
      <c r="J10" s="127"/>
      <c r="K10" s="129">
        <v>6</v>
      </c>
      <c r="L10" s="19">
        <v>11</v>
      </c>
      <c r="M10" s="105">
        <v>-0.45454545454545459</v>
      </c>
      <c r="N10" s="130"/>
      <c r="O10" s="129">
        <v>6</v>
      </c>
      <c r="P10" s="19">
        <v>11</v>
      </c>
      <c r="Q10" s="105">
        <v>-0.45454545454545459</v>
      </c>
    </row>
    <row r="11" spans="1:17">
      <c r="A11" s="182"/>
      <c r="B11" s="177" t="s">
        <v>10</v>
      </c>
      <c r="C11" s="177"/>
      <c r="D11" s="19">
        <v>25974</v>
      </c>
      <c r="E11" s="19">
        <v>15000</v>
      </c>
      <c r="F11" s="105">
        <v>0.73160000000000003</v>
      </c>
      <c r="G11" s="127"/>
      <c r="H11" s="128">
        <v>5092</v>
      </c>
      <c r="I11" s="105">
        <v>4.1009426551453263</v>
      </c>
      <c r="J11" s="127"/>
      <c r="K11" s="129">
        <v>40974</v>
      </c>
      <c r="L11" s="131">
        <v>5092</v>
      </c>
      <c r="M11" s="105">
        <v>7.046739984289081</v>
      </c>
      <c r="N11" s="130"/>
      <c r="O11" s="129">
        <v>40974</v>
      </c>
      <c r="P11" s="131">
        <v>5092</v>
      </c>
      <c r="Q11" s="105">
        <v>7.046739984289081</v>
      </c>
    </row>
    <row r="12" spans="1:17">
      <c r="A12" s="182"/>
      <c r="B12" s="177"/>
      <c r="C12" s="177"/>
      <c r="D12" s="19"/>
      <c r="E12" s="19"/>
      <c r="F12" s="20"/>
      <c r="G12" s="132"/>
      <c r="H12" s="133"/>
      <c r="I12" s="20"/>
      <c r="J12" s="132"/>
      <c r="K12" s="128"/>
      <c r="L12" s="19"/>
      <c r="M12" s="20"/>
      <c r="N12" s="134"/>
      <c r="O12" s="135"/>
      <c r="P12" s="135"/>
      <c r="Q12" s="20"/>
    </row>
    <row r="13" spans="1:17">
      <c r="A13" s="182"/>
      <c r="B13" s="184" t="s">
        <v>11</v>
      </c>
      <c r="C13" s="177"/>
      <c r="D13" s="19"/>
      <c r="E13" s="19"/>
      <c r="F13" s="20"/>
      <c r="G13" s="132"/>
      <c r="H13" s="133"/>
      <c r="I13" s="20"/>
      <c r="J13" s="132"/>
      <c r="K13" s="128"/>
      <c r="L13" s="19"/>
      <c r="M13" s="20"/>
      <c r="N13" s="134"/>
      <c r="O13" s="135"/>
      <c r="P13" s="135"/>
      <c r="Q13" s="20"/>
    </row>
    <row r="14" spans="1:17">
      <c r="A14" s="182"/>
      <c r="B14" s="177" t="s">
        <v>9</v>
      </c>
      <c r="C14" s="177"/>
      <c r="D14" s="135">
        <v>85</v>
      </c>
      <c r="E14" s="135">
        <v>86</v>
      </c>
      <c r="F14" s="105">
        <v>-1.1627906976744207E-2</v>
      </c>
      <c r="G14" s="132"/>
      <c r="H14" s="136">
        <v>87</v>
      </c>
      <c r="I14" s="105">
        <v>-2.2988505747126409E-2</v>
      </c>
      <c r="J14" s="132"/>
      <c r="K14" s="129">
        <v>171</v>
      </c>
      <c r="L14" s="19">
        <v>160</v>
      </c>
      <c r="M14" s="105">
        <v>6.8750000000000089E-2</v>
      </c>
      <c r="N14" s="134"/>
      <c r="O14" s="135">
        <v>171</v>
      </c>
      <c r="P14" s="135">
        <v>160</v>
      </c>
      <c r="Q14" s="105">
        <v>6.8750000000000089E-2</v>
      </c>
    </row>
    <row r="15" spans="1:17">
      <c r="A15" s="182"/>
      <c r="B15" s="177" t="s">
        <v>10</v>
      </c>
      <c r="C15" s="177"/>
      <c r="D15" s="135">
        <v>13575</v>
      </c>
      <c r="E15" s="135">
        <v>18730</v>
      </c>
      <c r="F15" s="105">
        <v>-0.27522690870261612</v>
      </c>
      <c r="G15" s="132"/>
      <c r="H15" s="136">
        <v>16762</v>
      </c>
      <c r="I15" s="105">
        <v>-0.19013244242930438</v>
      </c>
      <c r="J15" s="132"/>
      <c r="K15" s="129">
        <v>32305</v>
      </c>
      <c r="L15" s="19">
        <v>29484</v>
      </c>
      <c r="M15" s="105">
        <v>9.5679012345678993E-2</v>
      </c>
      <c r="N15" s="134"/>
      <c r="O15" s="135">
        <v>32305</v>
      </c>
      <c r="P15" s="135">
        <v>29484</v>
      </c>
      <c r="Q15" s="105">
        <v>9.5679012345678993E-2</v>
      </c>
    </row>
    <row r="16" spans="1:17">
      <c r="A16" s="182"/>
      <c r="B16" s="177"/>
      <c r="C16" s="177"/>
      <c r="D16" s="19"/>
      <c r="E16" s="19"/>
      <c r="F16" s="20"/>
      <c r="G16" s="132"/>
      <c r="H16" s="133"/>
      <c r="I16" s="20"/>
      <c r="J16" s="132"/>
      <c r="K16" s="128"/>
      <c r="L16" s="19"/>
      <c r="M16" s="20"/>
      <c r="N16" s="134"/>
      <c r="O16" s="135"/>
      <c r="P16" s="135"/>
      <c r="Q16" s="20"/>
    </row>
    <row r="17" spans="1:17">
      <c r="A17" s="181" t="s">
        <v>12</v>
      </c>
      <c r="B17" s="185"/>
      <c r="C17" s="177"/>
      <c r="D17" s="19"/>
      <c r="E17" s="19"/>
      <c r="F17" s="20"/>
      <c r="G17" s="134"/>
      <c r="H17" s="135"/>
      <c r="I17" s="20"/>
      <c r="J17" s="132"/>
      <c r="K17" s="128"/>
      <c r="L17" s="19"/>
      <c r="M17" s="20"/>
      <c r="N17" s="134"/>
      <c r="O17" s="135"/>
      <c r="P17" s="135"/>
      <c r="Q17" s="20"/>
    </row>
    <row r="18" spans="1:17">
      <c r="A18" s="182"/>
      <c r="B18" s="177" t="s">
        <v>9</v>
      </c>
      <c r="C18" s="177"/>
      <c r="D18" s="19">
        <v>0</v>
      </c>
      <c r="E18" s="19">
        <v>0</v>
      </c>
      <c r="F18" s="105" t="s">
        <v>124</v>
      </c>
      <c r="G18" s="134"/>
      <c r="H18" s="19">
        <v>0</v>
      </c>
      <c r="I18" s="105" t="s">
        <v>124</v>
      </c>
      <c r="J18" s="132"/>
      <c r="K18" s="128">
        <v>0</v>
      </c>
      <c r="L18" s="19">
        <v>0</v>
      </c>
      <c r="M18" s="105" t="s">
        <v>124</v>
      </c>
      <c r="N18" s="134"/>
      <c r="O18" s="19">
        <v>0</v>
      </c>
      <c r="P18" s="19">
        <v>0</v>
      </c>
      <c r="Q18" s="105" t="s">
        <v>124</v>
      </c>
    </row>
    <row r="19" spans="1:17">
      <c r="A19" s="182"/>
      <c r="B19" s="177" t="s">
        <v>10</v>
      </c>
      <c r="C19" s="177"/>
      <c r="D19" s="19">
        <v>0</v>
      </c>
      <c r="E19" s="19">
        <v>0</v>
      </c>
      <c r="F19" s="105" t="s">
        <v>124</v>
      </c>
      <c r="G19" s="134"/>
      <c r="H19" s="19">
        <v>0</v>
      </c>
      <c r="I19" s="105" t="s">
        <v>124</v>
      </c>
      <c r="J19" s="137"/>
      <c r="K19" s="128">
        <v>0</v>
      </c>
      <c r="L19" s="19">
        <v>0</v>
      </c>
      <c r="M19" s="105" t="s">
        <v>124</v>
      </c>
      <c r="N19" s="134"/>
      <c r="O19" s="19">
        <v>0</v>
      </c>
      <c r="P19" s="19">
        <v>0</v>
      </c>
      <c r="Q19" s="105" t="s">
        <v>124</v>
      </c>
    </row>
    <row r="20" spans="1:17">
      <c r="A20" s="182"/>
      <c r="B20" s="177"/>
      <c r="C20" s="177"/>
      <c r="D20" s="19"/>
      <c r="E20" s="19"/>
      <c r="F20" s="20"/>
      <c r="G20" s="132"/>
      <c r="H20" s="133"/>
      <c r="I20" s="20"/>
      <c r="J20" s="137"/>
      <c r="K20" s="128"/>
      <c r="L20" s="19"/>
      <c r="M20" s="20"/>
      <c r="N20" s="134"/>
      <c r="O20" s="135"/>
      <c r="P20" s="138"/>
      <c r="Q20" s="20"/>
    </row>
    <row r="21" spans="1:17">
      <c r="A21" s="181" t="s">
        <v>13</v>
      </c>
      <c r="B21" s="185"/>
      <c r="C21" s="177"/>
      <c r="D21" s="19"/>
      <c r="E21" s="19"/>
      <c r="F21" s="20"/>
      <c r="G21" s="132"/>
      <c r="H21" s="128"/>
      <c r="I21" s="20"/>
      <c r="J21" s="132"/>
      <c r="K21" s="128"/>
      <c r="L21" s="19"/>
      <c r="M21" s="20"/>
      <c r="N21" s="134"/>
      <c r="O21" s="135"/>
      <c r="P21" s="135"/>
      <c r="Q21" s="20"/>
    </row>
    <row r="22" spans="1:17">
      <c r="A22" s="182"/>
      <c r="B22" s="177" t="s">
        <v>9</v>
      </c>
      <c r="C22" s="177"/>
      <c r="D22" s="19">
        <v>0</v>
      </c>
      <c r="E22" s="19">
        <v>0</v>
      </c>
      <c r="F22" s="105" t="s">
        <v>124</v>
      </c>
      <c r="G22" s="132"/>
      <c r="H22" s="128">
        <v>0</v>
      </c>
      <c r="I22" s="105" t="s">
        <v>124</v>
      </c>
      <c r="J22" s="132"/>
      <c r="K22" s="128">
        <v>0</v>
      </c>
      <c r="L22" s="19">
        <v>3</v>
      </c>
      <c r="M22" s="105">
        <v>-1</v>
      </c>
      <c r="N22" s="134"/>
      <c r="O22" s="19">
        <v>0</v>
      </c>
      <c r="P22" s="19">
        <v>3</v>
      </c>
      <c r="Q22" s="105">
        <v>-1</v>
      </c>
    </row>
    <row r="23" spans="1:17">
      <c r="A23" s="182"/>
      <c r="B23" s="177" t="s">
        <v>10</v>
      </c>
      <c r="C23" s="177"/>
      <c r="D23" s="19">
        <v>0</v>
      </c>
      <c r="E23" s="19">
        <v>0</v>
      </c>
      <c r="F23" s="105" t="s">
        <v>124</v>
      </c>
      <c r="G23" s="132"/>
      <c r="H23" s="128">
        <v>0</v>
      </c>
      <c r="I23" s="105" t="s">
        <v>124</v>
      </c>
      <c r="J23" s="137"/>
      <c r="K23" s="128">
        <v>0</v>
      </c>
      <c r="L23" s="19">
        <v>55</v>
      </c>
      <c r="M23" s="105">
        <v>-1</v>
      </c>
      <c r="N23" s="134"/>
      <c r="O23" s="19">
        <v>0</v>
      </c>
      <c r="P23" s="19">
        <v>55</v>
      </c>
      <c r="Q23" s="105">
        <v>-1</v>
      </c>
    </row>
    <row r="24" spans="1:17">
      <c r="A24" s="182"/>
      <c r="B24" s="177"/>
      <c r="C24" s="177"/>
      <c r="D24" s="19"/>
      <c r="E24" s="19"/>
      <c r="F24" s="20"/>
      <c r="G24" s="132"/>
      <c r="H24" s="136"/>
      <c r="I24" s="20"/>
      <c r="J24" s="137"/>
      <c r="K24" s="128"/>
      <c r="L24" s="19"/>
      <c r="M24" s="20"/>
      <c r="N24" s="134"/>
      <c r="O24" s="135"/>
      <c r="P24" s="135"/>
      <c r="Q24" s="20"/>
    </row>
    <row r="25" spans="1:17">
      <c r="A25" s="181" t="s">
        <v>14</v>
      </c>
      <c r="B25" s="185"/>
      <c r="C25" s="177"/>
      <c r="D25" s="19"/>
      <c r="E25" s="19"/>
      <c r="F25" s="20"/>
      <c r="G25" s="137"/>
      <c r="H25" s="19"/>
      <c r="I25" s="20"/>
      <c r="J25" s="137"/>
      <c r="K25" s="128"/>
      <c r="L25" s="19"/>
      <c r="M25" s="20"/>
      <c r="N25" s="134"/>
      <c r="O25" s="135"/>
      <c r="P25" s="135"/>
      <c r="Q25" s="20"/>
    </row>
    <row r="26" spans="1:17">
      <c r="A26" s="182"/>
      <c r="B26" s="177" t="s">
        <v>9</v>
      </c>
      <c r="C26" s="177"/>
      <c r="D26" s="19">
        <v>0</v>
      </c>
      <c r="E26" s="19">
        <v>0</v>
      </c>
      <c r="F26" s="105" t="s">
        <v>124</v>
      </c>
      <c r="G26" s="137"/>
      <c r="H26" s="19">
        <v>0</v>
      </c>
      <c r="I26" s="105" t="s">
        <v>124</v>
      </c>
      <c r="J26" s="137"/>
      <c r="K26" s="128">
        <v>0</v>
      </c>
      <c r="L26" s="19">
        <v>0</v>
      </c>
      <c r="M26" s="105" t="s">
        <v>124</v>
      </c>
      <c r="N26" s="134"/>
      <c r="O26" s="19">
        <v>0</v>
      </c>
      <c r="P26" s="19">
        <v>0</v>
      </c>
      <c r="Q26" s="105" t="s">
        <v>124</v>
      </c>
    </row>
    <row r="27" spans="1:17">
      <c r="A27" s="182"/>
      <c r="B27" s="177" t="s">
        <v>10</v>
      </c>
      <c r="C27" s="177"/>
      <c r="D27" s="19">
        <v>0</v>
      </c>
      <c r="E27" s="19">
        <v>0</v>
      </c>
      <c r="F27" s="105" t="s">
        <v>124</v>
      </c>
      <c r="G27" s="137"/>
      <c r="H27" s="19">
        <v>0</v>
      </c>
      <c r="I27" s="105" t="s">
        <v>124</v>
      </c>
      <c r="J27" s="137"/>
      <c r="K27" s="128">
        <v>0</v>
      </c>
      <c r="L27" s="19">
        <v>0</v>
      </c>
      <c r="M27" s="105" t="s">
        <v>124</v>
      </c>
      <c r="N27" s="134"/>
      <c r="O27" s="19">
        <v>0</v>
      </c>
      <c r="P27" s="19">
        <v>0</v>
      </c>
      <c r="Q27" s="105" t="s">
        <v>124</v>
      </c>
    </row>
    <row r="28" spans="1:17">
      <c r="A28" s="182"/>
      <c r="B28" s="177"/>
      <c r="C28" s="177"/>
      <c r="D28" s="138"/>
      <c r="E28" s="138"/>
      <c r="F28" s="20"/>
      <c r="G28" s="137"/>
      <c r="H28" s="139"/>
      <c r="I28" s="20"/>
      <c r="J28" s="137"/>
      <c r="K28" s="128"/>
      <c r="L28" s="19"/>
      <c r="M28" s="20"/>
      <c r="N28" s="134"/>
      <c r="O28" s="19"/>
      <c r="P28" s="138"/>
      <c r="Q28" s="20"/>
    </row>
    <row r="29" spans="1:17">
      <c r="A29" s="181" t="s">
        <v>15</v>
      </c>
      <c r="B29" s="185"/>
      <c r="C29" s="177"/>
      <c r="D29" s="19"/>
      <c r="E29" s="19"/>
      <c r="F29" s="20"/>
      <c r="G29" s="137"/>
      <c r="H29" s="133"/>
      <c r="I29" s="20"/>
      <c r="J29" s="137"/>
      <c r="K29" s="128"/>
      <c r="L29" s="19"/>
      <c r="M29" s="20"/>
      <c r="N29" s="134"/>
      <c r="O29" s="19"/>
      <c r="P29" s="135"/>
      <c r="Q29" s="20"/>
    </row>
    <row r="30" spans="1:17">
      <c r="A30" s="182"/>
      <c r="B30" s="177" t="s">
        <v>9</v>
      </c>
      <c r="C30" s="177"/>
      <c r="D30" s="19">
        <v>0</v>
      </c>
      <c r="E30" s="19">
        <v>0</v>
      </c>
      <c r="F30" s="105" t="s">
        <v>124</v>
      </c>
      <c r="G30" s="137"/>
      <c r="H30" s="19">
        <v>0</v>
      </c>
      <c r="I30" s="105" t="s">
        <v>124</v>
      </c>
      <c r="J30" s="137"/>
      <c r="K30" s="128">
        <v>0</v>
      </c>
      <c r="L30" s="19">
        <v>0</v>
      </c>
      <c r="M30" s="105" t="s">
        <v>124</v>
      </c>
      <c r="N30" s="134"/>
      <c r="O30" s="19">
        <v>0</v>
      </c>
      <c r="P30" s="19">
        <v>0</v>
      </c>
      <c r="Q30" s="105" t="s">
        <v>124</v>
      </c>
    </row>
    <row r="31" spans="1:17">
      <c r="A31" s="182"/>
      <c r="B31" s="177" t="s">
        <v>10</v>
      </c>
      <c r="C31" s="177"/>
      <c r="D31" s="19">
        <v>0</v>
      </c>
      <c r="E31" s="19">
        <v>0</v>
      </c>
      <c r="F31" s="105" t="s">
        <v>124</v>
      </c>
      <c r="G31" s="137"/>
      <c r="H31" s="19">
        <v>0</v>
      </c>
      <c r="I31" s="105" t="s">
        <v>124</v>
      </c>
      <c r="J31" s="137"/>
      <c r="K31" s="128">
        <v>0</v>
      </c>
      <c r="L31" s="19">
        <v>0</v>
      </c>
      <c r="M31" s="105" t="s">
        <v>124</v>
      </c>
      <c r="N31" s="134"/>
      <c r="O31" s="19">
        <v>0</v>
      </c>
      <c r="P31" s="19">
        <v>0</v>
      </c>
      <c r="Q31" s="105" t="s">
        <v>124</v>
      </c>
    </row>
    <row r="32" spans="1:17">
      <c r="A32" s="182"/>
      <c r="B32" s="177"/>
      <c r="C32" s="177"/>
      <c r="D32" s="19"/>
      <c r="E32" s="19"/>
      <c r="F32" s="20"/>
      <c r="G32" s="137"/>
      <c r="H32" s="19"/>
      <c r="I32" s="20"/>
      <c r="J32" s="137"/>
      <c r="K32" s="19"/>
      <c r="L32" s="19"/>
      <c r="M32" s="20"/>
      <c r="N32" s="134"/>
      <c r="O32" s="19"/>
      <c r="P32" s="19"/>
      <c r="Q32" s="20"/>
    </row>
    <row r="33" spans="1:17">
      <c r="A33" s="181" t="s">
        <v>16</v>
      </c>
      <c r="B33" s="185"/>
      <c r="C33" s="177"/>
      <c r="D33" s="19"/>
      <c r="E33" s="19"/>
      <c r="F33" s="20"/>
      <c r="G33" s="137"/>
      <c r="H33" s="133"/>
      <c r="I33" s="20"/>
      <c r="J33" s="137"/>
      <c r="K33" s="128"/>
      <c r="L33" s="19"/>
      <c r="M33" s="20"/>
      <c r="N33" s="134"/>
      <c r="O33" s="19"/>
      <c r="P33" s="135"/>
      <c r="Q33" s="20"/>
    </row>
    <row r="34" spans="1:17">
      <c r="A34" s="182"/>
      <c r="B34" s="177" t="s">
        <v>9</v>
      </c>
      <c r="C34" s="177"/>
      <c r="D34" s="19">
        <v>0</v>
      </c>
      <c r="E34" s="19">
        <v>0</v>
      </c>
      <c r="F34" s="105" t="s">
        <v>124</v>
      </c>
      <c r="G34" s="137"/>
      <c r="H34" s="19">
        <v>0</v>
      </c>
      <c r="I34" s="105" t="s">
        <v>124</v>
      </c>
      <c r="J34" s="137"/>
      <c r="K34" s="128">
        <v>0</v>
      </c>
      <c r="L34" s="19">
        <v>0</v>
      </c>
      <c r="M34" s="105" t="s">
        <v>124</v>
      </c>
      <c r="N34" s="134"/>
      <c r="O34" s="19">
        <v>0</v>
      </c>
      <c r="P34" s="19">
        <v>0</v>
      </c>
      <c r="Q34" s="105" t="s">
        <v>124</v>
      </c>
    </row>
    <row r="35" spans="1:17">
      <c r="A35" s="182"/>
      <c r="B35" s="177" t="s">
        <v>10</v>
      </c>
      <c r="C35" s="177"/>
      <c r="D35" s="19">
        <v>0</v>
      </c>
      <c r="E35" s="19">
        <v>0</v>
      </c>
      <c r="F35" s="105" t="s">
        <v>124</v>
      </c>
      <c r="G35" s="137"/>
      <c r="H35" s="19">
        <v>0</v>
      </c>
      <c r="I35" s="105" t="s">
        <v>124</v>
      </c>
      <c r="J35" s="137"/>
      <c r="K35" s="128">
        <v>0</v>
      </c>
      <c r="L35" s="19">
        <v>0</v>
      </c>
      <c r="M35" s="105" t="s">
        <v>124</v>
      </c>
      <c r="N35" s="134"/>
      <c r="O35" s="19">
        <v>0</v>
      </c>
      <c r="P35" s="19">
        <v>0</v>
      </c>
      <c r="Q35" s="105" t="s">
        <v>124</v>
      </c>
    </row>
    <row r="36" spans="1:17">
      <c r="A36" s="186"/>
      <c r="B36" s="187"/>
      <c r="C36" s="187"/>
      <c r="D36" s="140"/>
      <c r="E36" s="140"/>
      <c r="F36" s="141"/>
      <c r="G36" s="140"/>
      <c r="H36" s="142"/>
      <c r="I36" s="141"/>
      <c r="J36" s="140"/>
      <c r="K36" s="142"/>
      <c r="L36" s="140"/>
      <c r="M36" s="141"/>
      <c r="N36" s="143"/>
      <c r="O36" s="19"/>
      <c r="P36" s="140"/>
      <c r="Q36" s="141"/>
    </row>
    <row r="37" spans="1:17">
      <c r="A37" s="188" t="s">
        <v>17</v>
      </c>
      <c r="B37" s="177"/>
      <c r="C37" s="177"/>
      <c r="D37" s="144"/>
      <c r="E37" s="144"/>
      <c r="F37" s="145"/>
      <c r="G37" s="146"/>
      <c r="H37" s="147"/>
      <c r="I37" s="145"/>
      <c r="J37" s="137"/>
      <c r="K37" s="144"/>
      <c r="L37" s="144"/>
      <c r="M37" s="145"/>
      <c r="N37" s="132"/>
      <c r="O37" s="148"/>
      <c r="P37" s="144"/>
      <c r="Q37" s="145"/>
    </row>
    <row r="38" spans="1:17">
      <c r="A38" s="181"/>
      <c r="B38" s="177"/>
      <c r="C38" s="177"/>
      <c r="D38" s="144"/>
      <c r="E38" s="144"/>
      <c r="F38" s="21"/>
      <c r="G38" s="134"/>
      <c r="H38" s="147"/>
      <c r="I38" s="21"/>
      <c r="J38" s="137"/>
      <c r="K38" s="144"/>
      <c r="L38" s="144"/>
      <c r="M38" s="21"/>
      <c r="N38" s="132"/>
      <c r="O38" s="149"/>
      <c r="P38" s="144"/>
      <c r="Q38" s="21"/>
    </row>
    <row r="39" spans="1:17">
      <c r="A39" s="181"/>
      <c r="B39" s="184" t="s">
        <v>18</v>
      </c>
      <c r="C39" s="177"/>
      <c r="D39" s="147"/>
      <c r="E39" s="147"/>
      <c r="F39" s="20"/>
      <c r="G39" s="134"/>
      <c r="H39" s="147"/>
      <c r="I39" s="20"/>
      <c r="J39" s="137"/>
      <c r="K39" s="147"/>
      <c r="L39" s="147"/>
      <c r="M39" s="20"/>
      <c r="N39" s="137"/>
      <c r="O39" s="147"/>
      <c r="P39" s="147"/>
      <c r="Q39" s="20"/>
    </row>
    <row r="40" spans="1:17">
      <c r="A40" s="181"/>
      <c r="B40" s="177"/>
      <c r="C40" s="177" t="s">
        <v>19</v>
      </c>
      <c r="D40" s="147">
        <v>18244.914727449643</v>
      </c>
      <c r="E40" s="147">
        <v>16126.553089844892</v>
      </c>
      <c r="F40" s="105">
        <v>0.13135861245753189</v>
      </c>
      <c r="G40" s="137"/>
      <c r="H40" s="147">
        <v>20814.37946336325</v>
      </c>
      <c r="I40" s="105">
        <v>-0.12344661729821393</v>
      </c>
      <c r="J40" s="137"/>
      <c r="K40" s="147">
        <v>17108.23287312514</v>
      </c>
      <c r="L40" s="147">
        <v>18916.130501932807</v>
      </c>
      <c r="M40" s="105">
        <v>-9.5574389731712839E-2</v>
      </c>
      <c r="N40" s="137"/>
      <c r="O40" s="147">
        <v>17108.23287312514</v>
      </c>
      <c r="P40" s="147">
        <v>18916.130501932807</v>
      </c>
      <c r="Q40" s="105">
        <v>-9.5574389731712839E-2</v>
      </c>
    </row>
    <row r="41" spans="1:17">
      <c r="A41" s="181"/>
      <c r="B41" s="177"/>
      <c r="C41" s="177" t="s">
        <v>20</v>
      </c>
      <c r="D41" s="147">
        <v>392057.15789473685</v>
      </c>
      <c r="E41" s="147">
        <v>350017.5</v>
      </c>
      <c r="F41" s="105">
        <v>0.12010730290553151</v>
      </c>
      <c r="G41" s="137"/>
      <c r="H41" s="147">
        <v>394944.68421052629</v>
      </c>
      <c r="I41" s="105">
        <v>-7.3112170671735255E-3</v>
      </c>
      <c r="J41" s="137"/>
      <c r="K41" s="147">
        <v>369499.29268292681</v>
      </c>
      <c r="L41" s="147">
        <v>376945.6</v>
      </c>
      <c r="M41" s="105">
        <v>-1.9754328786629083E-2</v>
      </c>
      <c r="N41" s="137"/>
      <c r="O41" s="147">
        <v>369499.29268292681</v>
      </c>
      <c r="P41" s="147">
        <v>376945.6</v>
      </c>
      <c r="Q41" s="105">
        <v>-1.9754328786629083E-2</v>
      </c>
    </row>
    <row r="42" spans="1:17">
      <c r="A42" s="181"/>
      <c r="B42" s="177"/>
      <c r="C42" s="177" t="s">
        <v>21</v>
      </c>
      <c r="D42" s="147">
        <v>232104.7572631579</v>
      </c>
      <c r="E42" s="147">
        <v>177720.79827272726</v>
      </c>
      <c r="F42" s="105">
        <v>0.30600784780953982</v>
      </c>
      <c r="G42" s="134"/>
      <c r="H42" s="147">
        <v>281359.57131578948</v>
      </c>
      <c r="I42" s="105">
        <v>-0.17506002664949138</v>
      </c>
      <c r="J42" s="137"/>
      <c r="K42" s="147">
        <v>202923.12073170731</v>
      </c>
      <c r="L42" s="147">
        <v>246368.62455000001</v>
      </c>
      <c r="M42" s="105">
        <v>-0.17634349299813346</v>
      </c>
      <c r="N42" s="134"/>
      <c r="O42" s="147">
        <v>202923.12073170731</v>
      </c>
      <c r="P42" s="147">
        <v>246368.62455000001</v>
      </c>
      <c r="Q42" s="105">
        <v>-0.17634349299813346</v>
      </c>
    </row>
    <row r="43" spans="1:17">
      <c r="A43" s="181"/>
      <c r="B43" s="177"/>
      <c r="C43" s="177"/>
      <c r="D43" s="144"/>
      <c r="E43" s="144"/>
      <c r="F43" s="21"/>
      <c r="G43" s="134"/>
      <c r="H43" s="144"/>
      <c r="I43" s="21"/>
      <c r="J43" s="137"/>
      <c r="K43" s="144"/>
      <c r="L43" s="144"/>
      <c r="M43" s="21"/>
      <c r="N43" s="134"/>
      <c r="O43" s="144"/>
      <c r="P43" s="144"/>
      <c r="Q43" s="21"/>
    </row>
    <row r="44" spans="1:17">
      <c r="A44" s="182"/>
      <c r="B44" s="184" t="s">
        <v>22</v>
      </c>
      <c r="C44" s="177"/>
      <c r="D44" s="147"/>
      <c r="E44" s="147"/>
      <c r="F44" s="20"/>
      <c r="G44" s="134"/>
      <c r="H44" s="135"/>
      <c r="I44" s="20"/>
      <c r="J44" s="137"/>
      <c r="K44" s="147"/>
      <c r="L44" s="147"/>
      <c r="M44" s="20"/>
      <c r="N44" s="134"/>
      <c r="O44" s="135"/>
      <c r="P44" s="135"/>
      <c r="Q44" s="20"/>
    </row>
    <row r="45" spans="1:17">
      <c r="A45" s="182"/>
      <c r="B45" s="177"/>
      <c r="C45" s="177" t="s">
        <v>19</v>
      </c>
      <c r="D45" s="19">
        <v>9131.1516426701692</v>
      </c>
      <c r="E45" s="19">
        <v>7354.3340596635271</v>
      </c>
      <c r="F45" s="105">
        <v>0.24160142422030995</v>
      </c>
      <c r="G45" s="134"/>
      <c r="H45" s="19">
        <v>9588.5259840227209</v>
      </c>
      <c r="I45" s="105">
        <v>-4.7700172280355724E-2</v>
      </c>
      <c r="J45" s="137"/>
      <c r="K45" s="19">
        <v>8177.7373298373368</v>
      </c>
      <c r="L45" s="19">
        <v>8739.174977953804</v>
      </c>
      <c r="M45" s="105">
        <v>-6.424378153919541E-2</v>
      </c>
      <c r="N45" s="150"/>
      <c r="O45" s="19">
        <v>8177.7373298373368</v>
      </c>
      <c r="P45" s="135">
        <v>8739.174977953804</v>
      </c>
      <c r="Q45" s="105">
        <v>-6.424378153919541E-2</v>
      </c>
    </row>
    <row r="46" spans="1:17">
      <c r="A46" s="182"/>
      <c r="B46" s="177"/>
      <c r="C46" s="177" t="s">
        <v>20</v>
      </c>
      <c r="D46" s="19">
        <v>382427</v>
      </c>
      <c r="E46" s="19">
        <v>341139.27272727271</v>
      </c>
      <c r="F46" s="105">
        <v>0.12102894792103047</v>
      </c>
      <c r="G46" s="134"/>
      <c r="H46" s="19">
        <v>376236.21052631579</v>
      </c>
      <c r="I46" s="105">
        <v>1.6454528566040905E-2</v>
      </c>
      <c r="J46" s="137"/>
      <c r="K46" s="19">
        <v>360272.60975609755</v>
      </c>
      <c r="L46" s="19">
        <v>356608.125</v>
      </c>
      <c r="M46" s="105">
        <v>1.0275942972689078E-2</v>
      </c>
      <c r="N46" s="150"/>
      <c r="O46" s="147">
        <v>360272.60975609755</v>
      </c>
      <c r="P46" s="135">
        <v>356608.125</v>
      </c>
      <c r="Q46" s="105">
        <v>1.0275942972689078E-2</v>
      </c>
    </row>
    <row r="47" spans="1:17">
      <c r="A47" s="182"/>
      <c r="B47" s="177"/>
      <c r="C47" s="177" t="s">
        <v>21</v>
      </c>
      <c r="D47" s="19">
        <v>222113.71884210527</v>
      </c>
      <c r="E47" s="19">
        <v>164848.84627272727</v>
      </c>
      <c r="F47" s="105">
        <v>0.34737806095796708</v>
      </c>
      <c r="G47" s="134"/>
      <c r="H47" s="19">
        <v>267345.04768421053</v>
      </c>
      <c r="I47" s="105">
        <v>-0.16918708326152632</v>
      </c>
      <c r="J47" s="137"/>
      <c r="K47" s="19">
        <v>191386.22624390243</v>
      </c>
      <c r="L47" s="19">
        <v>234243.28247500001</v>
      </c>
      <c r="M47" s="105">
        <v>-0.18295959558913533</v>
      </c>
      <c r="N47" s="150"/>
      <c r="O47" s="147">
        <v>191386.22624390243</v>
      </c>
      <c r="P47" s="135">
        <v>234243.28247500001</v>
      </c>
      <c r="Q47" s="105">
        <v>-0.18295959558913533</v>
      </c>
    </row>
    <row r="48" spans="1:17">
      <c r="A48" s="182"/>
      <c r="B48" s="177"/>
      <c r="C48" s="177"/>
      <c r="D48" s="132"/>
      <c r="E48" s="132"/>
      <c r="F48" s="150"/>
      <c r="G48" s="134"/>
      <c r="H48" s="132"/>
      <c r="I48" s="20"/>
      <c r="J48" s="137"/>
      <c r="K48" s="132"/>
      <c r="L48" s="132"/>
      <c r="M48" s="150"/>
      <c r="N48" s="134"/>
      <c r="O48" s="144"/>
      <c r="P48" s="132"/>
      <c r="Q48" s="150"/>
    </row>
    <row r="49" spans="1:17">
      <c r="A49" s="182"/>
      <c r="B49" s="184" t="s">
        <v>23</v>
      </c>
      <c r="C49" s="177"/>
      <c r="D49" s="132"/>
      <c r="E49" s="132"/>
      <c r="F49" s="150"/>
      <c r="G49" s="134"/>
      <c r="H49" s="132"/>
      <c r="I49" s="20"/>
      <c r="J49" s="137"/>
      <c r="K49" s="132"/>
      <c r="L49" s="132"/>
      <c r="M49" s="150"/>
      <c r="N49" s="134"/>
      <c r="O49" s="151"/>
      <c r="P49" s="132"/>
      <c r="Q49" s="150"/>
    </row>
    <row r="50" spans="1:17">
      <c r="A50" s="182"/>
      <c r="B50" s="177"/>
      <c r="C50" s="177" t="s">
        <v>19</v>
      </c>
      <c r="D50" s="19">
        <v>9113.7630847794735</v>
      </c>
      <c r="E50" s="19">
        <v>8772.2190301813644</v>
      </c>
      <c r="F50" s="105">
        <v>3.8934738567631078E-2</v>
      </c>
      <c r="G50" s="134"/>
      <c r="H50" s="19">
        <v>11225.853479340527</v>
      </c>
      <c r="I50" s="105">
        <v>-0.18814519523598217</v>
      </c>
      <c r="J50" s="137"/>
      <c r="K50" s="19">
        <v>8930.495543287805</v>
      </c>
      <c r="L50" s="19">
        <v>10176.955523979001</v>
      </c>
      <c r="M50" s="105">
        <v>-0.12247867034048443</v>
      </c>
      <c r="N50" s="134"/>
      <c r="O50" s="133">
        <v>8930.495543287805</v>
      </c>
      <c r="P50" s="135">
        <v>10176.955523979001</v>
      </c>
      <c r="Q50" s="105">
        <v>-0.12247867034048443</v>
      </c>
    </row>
    <row r="51" spans="1:17">
      <c r="A51" s="182"/>
      <c r="B51" s="177"/>
      <c r="C51" s="177" t="s">
        <v>20</v>
      </c>
      <c r="D51" s="19">
        <v>9630.1578947368416</v>
      </c>
      <c r="E51" s="19">
        <v>8878.2272727272721</v>
      </c>
      <c r="F51" s="105">
        <v>8.4693779389878765E-2</v>
      </c>
      <c r="G51" s="134"/>
      <c r="H51" s="19">
        <v>18708.473684210527</v>
      </c>
      <c r="I51" s="105">
        <v>-0.48525154658316949</v>
      </c>
      <c r="J51" s="137"/>
      <c r="K51" s="19">
        <v>9226.6829268292677</v>
      </c>
      <c r="L51" s="19">
        <v>20337.474999999999</v>
      </c>
      <c r="M51" s="105">
        <v>-0.54632111769876701</v>
      </c>
      <c r="N51" s="134"/>
      <c r="O51" s="133">
        <v>9226.6829268292677</v>
      </c>
      <c r="P51" s="135">
        <v>20337.474999999999</v>
      </c>
      <c r="Q51" s="105">
        <v>-0.54632111769876701</v>
      </c>
    </row>
    <row r="52" spans="1:17">
      <c r="A52" s="182"/>
      <c r="B52" s="177"/>
      <c r="C52" s="177" t="s">
        <v>21</v>
      </c>
      <c r="D52" s="19">
        <v>9991.0384210526317</v>
      </c>
      <c r="E52" s="19">
        <v>12871.951999999999</v>
      </c>
      <c r="F52" s="105">
        <v>-0.22381326305034133</v>
      </c>
      <c r="G52" s="134"/>
      <c r="H52" s="19">
        <v>14014.523631578946</v>
      </c>
      <c r="I52" s="105">
        <v>-0.28709396882104432</v>
      </c>
      <c r="J52" s="137"/>
      <c r="K52" s="19">
        <v>11536.894487804879</v>
      </c>
      <c r="L52" s="19">
        <v>12125.342075</v>
      </c>
      <c r="M52" s="105">
        <v>-4.8530390611278618E-2</v>
      </c>
      <c r="N52" s="134"/>
      <c r="O52" s="133">
        <v>11536.894487804879</v>
      </c>
      <c r="P52" s="135">
        <v>12125.342075</v>
      </c>
      <c r="Q52" s="105">
        <v>-4.8530390611278618E-2</v>
      </c>
    </row>
    <row r="53" spans="1:17">
      <c r="A53" s="182"/>
      <c r="B53" s="177"/>
      <c r="C53" s="177"/>
      <c r="D53" s="132"/>
      <c r="E53" s="132"/>
      <c r="F53" s="150"/>
      <c r="G53" s="134"/>
      <c r="H53" s="132"/>
      <c r="I53" s="150"/>
      <c r="J53" s="137"/>
      <c r="K53" s="132"/>
      <c r="L53" s="132"/>
      <c r="M53" s="150"/>
      <c r="N53" s="134"/>
      <c r="O53" s="152"/>
      <c r="P53" s="132"/>
      <c r="Q53" s="150"/>
    </row>
    <row r="54" spans="1:17">
      <c r="A54" s="189" t="s">
        <v>24</v>
      </c>
      <c r="B54" s="190"/>
      <c r="C54" s="190"/>
      <c r="D54" s="153"/>
      <c r="E54" s="153"/>
      <c r="F54" s="154"/>
      <c r="G54" s="153"/>
      <c r="H54" s="155"/>
      <c r="I54" s="154"/>
      <c r="J54" s="153"/>
      <c r="K54" s="155"/>
      <c r="L54" s="153"/>
      <c r="M54" s="154"/>
      <c r="N54" s="153"/>
      <c r="O54" s="155"/>
      <c r="P54" s="153"/>
      <c r="Q54" s="154"/>
    </row>
    <row r="55" spans="1:17">
      <c r="A55" s="182"/>
      <c r="B55" s="177" t="s">
        <v>25</v>
      </c>
      <c r="C55" s="177"/>
      <c r="D55" s="132"/>
      <c r="E55" s="132"/>
      <c r="F55" s="150"/>
      <c r="G55" s="150"/>
      <c r="H55" s="152"/>
      <c r="I55" s="150"/>
      <c r="J55" s="137"/>
      <c r="K55" s="152"/>
      <c r="L55" s="132"/>
      <c r="M55" s="150"/>
      <c r="N55" s="134"/>
      <c r="O55" s="152"/>
      <c r="P55" s="132"/>
      <c r="Q55" s="150"/>
    </row>
    <row r="56" spans="1:17">
      <c r="A56" s="182"/>
      <c r="B56" s="191"/>
      <c r="C56" s="177" t="s">
        <v>26</v>
      </c>
      <c r="D56" s="19">
        <v>887.10526315789468</v>
      </c>
      <c r="E56" s="19">
        <v>996</v>
      </c>
      <c r="F56" s="105">
        <v>-0.10933206510251536</v>
      </c>
      <c r="G56" s="150"/>
      <c r="H56" s="19">
        <v>895.47368421052636</v>
      </c>
      <c r="I56" s="105">
        <v>-9.3452450922770769E-3</v>
      </c>
      <c r="J56" s="137"/>
      <c r="K56" s="19">
        <v>945.53658536585363</v>
      </c>
      <c r="L56" s="19">
        <v>805.75</v>
      </c>
      <c r="M56" s="105">
        <v>0.17348629893373091</v>
      </c>
      <c r="N56" s="134"/>
      <c r="O56" s="19">
        <v>945.53658536585363</v>
      </c>
      <c r="P56" s="19">
        <v>805.75</v>
      </c>
      <c r="Q56" s="105">
        <v>0.17348629893373091</v>
      </c>
    </row>
    <row r="57" spans="1:17">
      <c r="A57" s="182"/>
      <c r="B57" s="191"/>
      <c r="C57" s="177" t="s">
        <v>27</v>
      </c>
      <c r="D57" s="19">
        <v>3.0526315789473686</v>
      </c>
      <c r="E57" s="19">
        <v>4.6363636363636367</v>
      </c>
      <c r="F57" s="105">
        <v>-0.3415892672858617</v>
      </c>
      <c r="G57" s="150"/>
      <c r="H57" s="19">
        <v>8.4210526315789469</v>
      </c>
      <c r="I57" s="105">
        <v>-0.63749999999999996</v>
      </c>
      <c r="J57" s="137"/>
      <c r="K57" s="19">
        <v>3.9024390243902438</v>
      </c>
      <c r="L57" s="19">
        <v>5.85</v>
      </c>
      <c r="M57" s="105">
        <v>-0.3329164060871378</v>
      </c>
      <c r="N57" s="134"/>
      <c r="O57" s="19">
        <v>3.9024390243902438</v>
      </c>
      <c r="P57" s="19">
        <v>5.85</v>
      </c>
      <c r="Q57" s="105">
        <v>-0.3329164060871378</v>
      </c>
    </row>
    <row r="58" spans="1:17">
      <c r="A58" s="182"/>
      <c r="B58" s="191"/>
      <c r="C58" s="177" t="s">
        <v>28</v>
      </c>
      <c r="D58" s="19">
        <v>0</v>
      </c>
      <c r="E58" s="19">
        <v>0</v>
      </c>
      <c r="F58" s="105" t="s">
        <v>124</v>
      </c>
      <c r="G58" s="150"/>
      <c r="H58" s="19">
        <v>0</v>
      </c>
      <c r="I58" s="105" t="s">
        <v>124</v>
      </c>
      <c r="J58" s="137"/>
      <c r="K58" s="19"/>
      <c r="L58" s="19">
        <v>0</v>
      </c>
      <c r="M58" s="105" t="s">
        <v>124</v>
      </c>
      <c r="N58" s="134"/>
      <c r="O58" s="19"/>
      <c r="P58" s="19">
        <v>0</v>
      </c>
      <c r="Q58" s="105" t="s">
        <v>124</v>
      </c>
    </row>
    <row r="59" spans="1:17">
      <c r="A59" s="182"/>
      <c r="B59" s="191"/>
      <c r="C59" s="177" t="s">
        <v>29</v>
      </c>
      <c r="D59" s="19">
        <v>1052.6315789473683</v>
      </c>
      <c r="E59" s="19">
        <v>0</v>
      </c>
      <c r="F59" s="105" t="s">
        <v>124</v>
      </c>
      <c r="G59" s="150"/>
      <c r="H59" s="19">
        <v>0</v>
      </c>
      <c r="I59" s="105" t="s">
        <v>124</v>
      </c>
      <c r="J59" s="137"/>
      <c r="K59" s="19">
        <v>487.80487804878049</v>
      </c>
      <c r="L59" s="19">
        <v>0</v>
      </c>
      <c r="M59" s="105" t="s">
        <v>124</v>
      </c>
      <c r="N59" s="134"/>
      <c r="O59" s="19">
        <v>487.80487804878049</v>
      </c>
      <c r="P59" s="19">
        <v>0</v>
      </c>
      <c r="Q59" s="105" t="s">
        <v>124</v>
      </c>
    </row>
    <row r="60" spans="1:17">
      <c r="A60" s="182"/>
      <c r="B60" s="191"/>
      <c r="C60" s="177" t="s">
        <v>30</v>
      </c>
      <c r="D60" s="19">
        <v>0</v>
      </c>
      <c r="E60" s="19">
        <v>0</v>
      </c>
      <c r="F60" s="105" t="s">
        <v>124</v>
      </c>
      <c r="G60" s="150"/>
      <c r="H60" s="19">
        <v>0</v>
      </c>
      <c r="I60" s="105" t="s">
        <v>124</v>
      </c>
      <c r="J60" s="137"/>
      <c r="K60" s="19"/>
      <c r="L60" s="19">
        <v>0</v>
      </c>
      <c r="M60" s="105" t="s">
        <v>124</v>
      </c>
      <c r="N60" s="134"/>
      <c r="O60" s="19"/>
      <c r="P60" s="19">
        <v>0</v>
      </c>
      <c r="Q60" s="105" t="s">
        <v>124</v>
      </c>
    </row>
    <row r="61" spans="1:17">
      <c r="A61" s="182"/>
      <c r="B61" s="192"/>
      <c r="C61" s="172" t="s">
        <v>31</v>
      </c>
      <c r="D61" s="19">
        <v>11540.578947368422</v>
      </c>
      <c r="E61" s="19">
        <v>20687.909090909092</v>
      </c>
      <c r="F61" s="105">
        <v>-0.44215827241624384</v>
      </c>
      <c r="G61" s="150"/>
      <c r="H61" s="19">
        <v>51115.894736842107</v>
      </c>
      <c r="I61" s="105">
        <v>-0.77422719475454127</v>
      </c>
      <c r="J61" s="137"/>
      <c r="K61" s="19">
        <v>16448.90243902439</v>
      </c>
      <c r="L61" s="19">
        <v>30568.3</v>
      </c>
      <c r="M61" s="105">
        <v>-0.4618967217992368</v>
      </c>
      <c r="N61" s="134"/>
      <c r="O61" s="19">
        <v>16448.90243902439</v>
      </c>
      <c r="P61" s="19">
        <v>30568.3</v>
      </c>
      <c r="Q61" s="105">
        <v>-0.4618967217992368</v>
      </c>
    </row>
    <row r="62" spans="1:17">
      <c r="A62" s="182"/>
      <c r="B62" s="192"/>
      <c r="C62" s="172" t="s">
        <v>32</v>
      </c>
      <c r="D62" s="19">
        <v>0.26315789473684209</v>
      </c>
      <c r="E62" s="19">
        <v>0</v>
      </c>
      <c r="F62" s="105" t="s">
        <v>124</v>
      </c>
      <c r="G62" s="150"/>
      <c r="H62" s="19">
        <v>42.10526315789474</v>
      </c>
      <c r="I62" s="105">
        <v>-0.99375000000000002</v>
      </c>
      <c r="J62" s="134"/>
      <c r="K62" s="19">
        <v>0.12195121951219512</v>
      </c>
      <c r="L62" s="19">
        <v>20</v>
      </c>
      <c r="M62" s="105">
        <v>-0.99390243902439024</v>
      </c>
      <c r="N62" s="134"/>
      <c r="O62" s="19">
        <v>0.12195121951219512</v>
      </c>
      <c r="P62" s="19">
        <v>20</v>
      </c>
      <c r="Q62" s="105">
        <v>-0.99390243902439024</v>
      </c>
    </row>
    <row r="63" spans="1:17">
      <c r="A63" s="182"/>
      <c r="B63" s="192"/>
      <c r="C63" s="172" t="s">
        <v>33</v>
      </c>
      <c r="D63" s="19">
        <v>28.947368421052634</v>
      </c>
      <c r="E63" s="19">
        <v>29.545454549999999</v>
      </c>
      <c r="F63" s="105">
        <v>-2.0242915130488814E-2</v>
      </c>
      <c r="G63" s="150"/>
      <c r="H63" s="19">
        <v>63.157894736842103</v>
      </c>
      <c r="I63" s="105">
        <v>-0.54166666666666663</v>
      </c>
      <c r="J63" s="134"/>
      <c r="K63" s="19">
        <v>29.26829268292683</v>
      </c>
      <c r="L63" s="19">
        <v>125.75</v>
      </c>
      <c r="M63" s="105">
        <v>-0.76725015759103909</v>
      </c>
      <c r="N63" s="134"/>
      <c r="O63" s="19">
        <v>29.26829268292683</v>
      </c>
      <c r="P63" s="19">
        <v>125.75</v>
      </c>
      <c r="Q63" s="105">
        <v>-0.76725015759103909</v>
      </c>
    </row>
    <row r="64" spans="1:17">
      <c r="A64" s="193"/>
      <c r="B64" s="194"/>
      <c r="C64" s="172" t="s">
        <v>34</v>
      </c>
      <c r="D64" s="19">
        <v>0</v>
      </c>
      <c r="E64" s="19">
        <v>0</v>
      </c>
      <c r="F64" s="105" t="s">
        <v>124</v>
      </c>
      <c r="G64" s="156"/>
      <c r="H64" s="19">
        <v>0</v>
      </c>
      <c r="I64" s="105" t="s">
        <v>124</v>
      </c>
      <c r="J64" s="157"/>
      <c r="K64" s="19"/>
      <c r="L64" s="19">
        <v>0</v>
      </c>
      <c r="M64" s="105" t="s">
        <v>124</v>
      </c>
      <c r="N64" s="157"/>
      <c r="O64" s="19"/>
      <c r="P64" s="19">
        <v>0</v>
      </c>
      <c r="Q64" s="105" t="s">
        <v>124</v>
      </c>
    </row>
    <row r="65" spans="1:17">
      <c r="A65" s="195"/>
      <c r="B65" s="196"/>
      <c r="C65" s="197" t="s">
        <v>35</v>
      </c>
      <c r="D65" s="19">
        <v>0</v>
      </c>
      <c r="E65" s="19">
        <v>0</v>
      </c>
      <c r="F65" s="105" t="s">
        <v>124</v>
      </c>
      <c r="G65" s="158"/>
      <c r="H65" s="19">
        <v>0</v>
      </c>
      <c r="I65" s="105" t="s">
        <v>124</v>
      </c>
      <c r="J65" s="159"/>
      <c r="K65" s="19"/>
      <c r="L65" s="19">
        <v>0</v>
      </c>
      <c r="M65" s="105" t="s">
        <v>124</v>
      </c>
      <c r="N65" s="159"/>
      <c r="O65" s="19"/>
      <c r="P65" s="19">
        <v>0</v>
      </c>
      <c r="Q65" s="105" t="s">
        <v>124</v>
      </c>
    </row>
    <row r="66" spans="1:17">
      <c r="A66" s="198"/>
      <c r="B66" s="199"/>
      <c r="C66" s="185" t="s">
        <v>36</v>
      </c>
      <c r="D66" s="19">
        <v>0</v>
      </c>
      <c r="E66" s="19">
        <v>0</v>
      </c>
      <c r="F66" s="105" t="s">
        <v>124</v>
      </c>
      <c r="G66" s="158"/>
      <c r="H66" s="19">
        <v>0</v>
      </c>
      <c r="I66" s="105" t="s">
        <v>124</v>
      </c>
      <c r="J66" s="159"/>
      <c r="K66" s="19"/>
      <c r="L66" s="19">
        <v>0</v>
      </c>
      <c r="M66" s="105" t="s">
        <v>124</v>
      </c>
      <c r="N66" s="159"/>
      <c r="O66" s="19"/>
      <c r="P66" s="19">
        <v>0</v>
      </c>
      <c r="Q66" s="105" t="s">
        <v>124</v>
      </c>
    </row>
    <row r="67" spans="1:17">
      <c r="A67" s="200"/>
      <c r="B67" s="201"/>
      <c r="C67" s="202" t="s">
        <v>37</v>
      </c>
      <c r="D67" s="103">
        <v>13512.578947368422</v>
      </c>
      <c r="E67" s="103">
        <v>21718.090909095456</v>
      </c>
      <c r="F67" s="160">
        <v>-0.37781921054076606</v>
      </c>
      <c r="G67" s="161"/>
      <c r="H67" s="103">
        <v>52125.052631578947</v>
      </c>
      <c r="I67" s="160">
        <v>-0.74076613326655738</v>
      </c>
      <c r="J67" s="161"/>
      <c r="K67" s="103">
        <v>17915.536585365855</v>
      </c>
      <c r="L67" s="103">
        <v>31525.7</v>
      </c>
      <c r="M67" s="160">
        <v>-0.43171645402430858</v>
      </c>
      <c r="N67" s="161"/>
      <c r="O67" s="103">
        <v>17915.536585365855</v>
      </c>
      <c r="P67" s="103">
        <v>31525.7</v>
      </c>
      <c r="Q67" s="160">
        <v>-0.43171645402430858</v>
      </c>
    </row>
    <row r="68" spans="1:17">
      <c r="A68" s="182"/>
      <c r="B68" s="177" t="s">
        <v>38</v>
      </c>
      <c r="C68" s="177"/>
      <c r="D68" s="162"/>
      <c r="E68" s="162"/>
      <c r="F68" s="163"/>
      <c r="G68" s="127"/>
      <c r="H68" s="162"/>
      <c r="I68" s="163"/>
      <c r="J68" s="127"/>
      <c r="K68" s="162"/>
      <c r="L68" s="162"/>
      <c r="M68" s="163"/>
      <c r="N68" s="127"/>
      <c r="O68" s="162"/>
      <c r="P68" s="162"/>
      <c r="Q68" s="20"/>
    </row>
    <row r="69" spans="1:17">
      <c r="A69" s="200"/>
      <c r="B69" s="201"/>
      <c r="C69" s="202" t="s">
        <v>39</v>
      </c>
      <c r="D69" s="103">
        <v>26240.052631578947</v>
      </c>
      <c r="E69" s="103">
        <v>25345.81818181818</v>
      </c>
      <c r="F69" s="166">
        <v>3.5281340824982577E-2</v>
      </c>
      <c r="G69" s="161"/>
      <c r="H69" s="103">
        <v>20464.473684210527</v>
      </c>
      <c r="I69" s="160">
        <v>0.2822246511926958</v>
      </c>
      <c r="J69" s="161"/>
      <c r="K69" s="103">
        <v>25760.219512195123</v>
      </c>
      <c r="L69" s="103">
        <v>16456.875</v>
      </c>
      <c r="M69" s="160">
        <v>0.56531659335050699</v>
      </c>
      <c r="N69" s="161"/>
      <c r="O69" s="103">
        <v>25760.219512195123</v>
      </c>
      <c r="P69" s="103">
        <v>16456.875</v>
      </c>
      <c r="Q69" s="160">
        <v>0.56531659335050688</v>
      </c>
    </row>
    <row r="70" spans="1:17">
      <c r="A70" s="200"/>
      <c r="B70" s="203" t="s">
        <v>40</v>
      </c>
      <c r="C70" s="204"/>
      <c r="D70" s="104">
        <v>39752.631578947367</v>
      </c>
      <c r="E70" s="104">
        <v>47063.909090913636</v>
      </c>
      <c r="F70" s="178">
        <v>-0.15534785896860015</v>
      </c>
      <c r="G70" s="165"/>
      <c r="H70" s="104">
        <v>72589.631578947359</v>
      </c>
      <c r="I70" s="164">
        <v>-0.4523648802968091</v>
      </c>
      <c r="J70" s="165"/>
      <c r="K70" s="104">
        <v>43675.756097560981</v>
      </c>
      <c r="L70" s="104">
        <v>47982.574999999997</v>
      </c>
      <c r="M70" s="164">
        <v>-8.9757977816718126E-2</v>
      </c>
      <c r="N70" s="165"/>
      <c r="O70" s="104">
        <v>43675.756097560981</v>
      </c>
      <c r="P70" s="104">
        <v>47982.574999999997</v>
      </c>
      <c r="Q70" s="164">
        <v>-8.9757977816718126E-2</v>
      </c>
    </row>
    <row r="71" spans="1:17">
      <c r="A71" s="177"/>
      <c r="B71" s="177"/>
      <c r="C71" s="177"/>
      <c r="D71" s="162"/>
      <c r="E71" s="162"/>
      <c r="F71" s="163"/>
      <c r="G71" s="127"/>
      <c r="H71" s="162"/>
      <c r="I71" s="163"/>
      <c r="J71" s="127"/>
      <c r="K71" s="162"/>
      <c r="L71" s="162"/>
      <c r="M71" s="163"/>
      <c r="N71" s="127"/>
      <c r="O71" s="162"/>
      <c r="P71" s="162"/>
      <c r="Q71" s="163"/>
    </row>
    <row r="72" spans="1:17">
      <c r="A72" s="200"/>
      <c r="B72" s="205"/>
      <c r="C72" s="201" t="s">
        <v>41</v>
      </c>
      <c r="D72" s="103">
        <v>38197.117545690002</v>
      </c>
      <c r="E72" s="103">
        <v>40243.040273840001</v>
      </c>
      <c r="F72" s="160">
        <v>-5.0839169064469281E-2</v>
      </c>
      <c r="G72" s="161"/>
      <c r="H72" s="103">
        <v>27673.618294202901</v>
      </c>
      <c r="I72" s="160">
        <v>0.38027189432223873</v>
      </c>
      <c r="J72" s="161"/>
      <c r="K72" s="103">
        <v>39220.078909764998</v>
      </c>
      <c r="L72" s="103">
        <v>29485.565302963449</v>
      </c>
      <c r="M72" s="166">
        <v>0.3301450559546566</v>
      </c>
      <c r="N72" s="161"/>
      <c r="O72" s="103">
        <v>39220.078909764998</v>
      </c>
      <c r="P72" s="103">
        <v>29485.565302963449</v>
      </c>
      <c r="Q72" s="167">
        <v>0.3301450559546566</v>
      </c>
    </row>
    <row r="73" spans="1:17">
      <c r="A73" s="177"/>
      <c r="B73" s="206"/>
      <c r="C73" s="177"/>
      <c r="D73" s="162"/>
      <c r="E73" s="162"/>
      <c r="F73" s="163"/>
      <c r="G73" s="127"/>
      <c r="H73" s="162"/>
      <c r="I73" s="163"/>
      <c r="J73" s="127"/>
      <c r="K73" s="162"/>
      <c r="L73" s="162"/>
      <c r="M73" s="168"/>
      <c r="N73" s="127"/>
      <c r="O73" s="162"/>
      <c r="P73" s="162"/>
      <c r="Q73" s="105"/>
    </row>
    <row r="74" spans="1:17">
      <c r="A74" s="189" t="s">
        <v>42</v>
      </c>
      <c r="B74" s="190"/>
      <c r="C74" s="190"/>
      <c r="D74" s="153"/>
      <c r="E74" s="153"/>
      <c r="F74" s="154"/>
      <c r="G74" s="153"/>
      <c r="H74" s="155"/>
      <c r="I74" s="154"/>
      <c r="J74" s="153"/>
      <c r="K74" s="155"/>
      <c r="L74" s="153"/>
      <c r="M74" s="154"/>
      <c r="N74" s="153"/>
      <c r="O74" s="155"/>
      <c r="P74" s="153"/>
      <c r="Q74" s="154"/>
    </row>
    <row r="75" spans="1:17">
      <c r="A75" s="200"/>
      <c r="B75" s="205"/>
      <c r="C75" s="202" t="s">
        <v>43</v>
      </c>
      <c r="D75" s="103">
        <v>31388.435444975985</v>
      </c>
      <c r="E75" s="103">
        <v>31009.3065040779</v>
      </c>
      <c r="F75" s="160">
        <f t="shared" ref="F75:F76" si="0">IFERROR(D75/E75-1,"-")</f>
        <v>1.2226295381621233E-2</v>
      </c>
      <c r="G75" s="161"/>
      <c r="H75" s="103">
        <v>29217.851251084037</v>
      </c>
      <c r="I75" s="228">
        <f t="shared" ref="I75:I76" si="1">IFERROR(D75/H75-1,"-")</f>
        <v>7.428965858026304E-2</v>
      </c>
      <c r="J75" s="161"/>
      <c r="K75" s="103">
        <v>31198.870974526955</v>
      </c>
      <c r="L75" s="103">
        <v>29245.455188101176</v>
      </c>
      <c r="M75" s="229">
        <f t="shared" ref="M75:M76" si="2">IFERROR(K75/L75-1,"-")</f>
        <v>6.6793823992883139E-2</v>
      </c>
      <c r="N75" s="161"/>
      <c r="O75" s="103">
        <v>31198.870974526955</v>
      </c>
      <c r="P75" s="103">
        <v>29245.455188101176</v>
      </c>
      <c r="Q75" s="228">
        <f t="shared" ref="Q75:Q76" si="3">IFERROR(O75/P75-1,"-")</f>
        <v>6.6793823992883139E-2</v>
      </c>
    </row>
    <row r="76" spans="1:17">
      <c r="A76" s="200"/>
      <c r="B76" s="205"/>
      <c r="C76" s="202" t="s">
        <v>44</v>
      </c>
      <c r="D76" s="103">
        <v>1547.6290189522879</v>
      </c>
      <c r="E76" s="103">
        <v>1538.8962631557831</v>
      </c>
      <c r="F76" s="160">
        <f t="shared" si="0"/>
        <v>5.6746877652407157E-3</v>
      </c>
      <c r="G76" s="161"/>
      <c r="H76" s="103">
        <v>1694.6491707367888</v>
      </c>
      <c r="I76" s="228">
        <f t="shared" si="1"/>
        <v>-8.6755509236510875E-2</v>
      </c>
      <c r="J76" s="161"/>
      <c r="K76" s="103">
        <v>1543.2626410540356</v>
      </c>
      <c r="L76" s="103">
        <v>1702.2273546143551</v>
      </c>
      <c r="M76" s="229">
        <f t="shared" si="2"/>
        <v>-9.3386299503061099E-2</v>
      </c>
      <c r="N76" s="161"/>
      <c r="O76" s="103">
        <v>1543.2626410540356</v>
      </c>
      <c r="P76" s="103">
        <v>1702.2273546143551</v>
      </c>
      <c r="Q76" s="228">
        <f t="shared" si="3"/>
        <v>-9.3386299503061099E-2</v>
      </c>
    </row>
    <row r="77" spans="1:17">
      <c r="A77" s="24"/>
      <c r="B77" s="25"/>
      <c r="C77" s="24"/>
      <c r="D77" s="162"/>
      <c r="E77" s="162"/>
      <c r="F77" s="163"/>
      <c r="G77" s="127"/>
      <c r="H77" s="162"/>
      <c r="I77" s="163"/>
      <c r="J77" s="127"/>
      <c r="K77" s="162"/>
      <c r="L77" s="162"/>
      <c r="M77" s="168"/>
      <c r="N77" s="127"/>
      <c r="O77" s="162"/>
      <c r="P77" s="162"/>
      <c r="Q77" s="168"/>
    </row>
    <row r="78" spans="1:17" ht="15.75">
      <c r="A78" s="26" t="s">
        <v>45</v>
      </c>
      <c r="B78" s="16"/>
      <c r="C78" s="22"/>
      <c r="D78" s="169" t="s">
        <v>46</v>
      </c>
      <c r="E78" s="170"/>
      <c r="F78" s="171"/>
      <c r="G78" s="172"/>
      <c r="H78" s="170"/>
      <c r="I78" s="171"/>
      <c r="J78" s="172"/>
      <c r="K78" s="173"/>
      <c r="L78" s="170"/>
      <c r="M78" s="171"/>
      <c r="N78" s="172"/>
      <c r="O78" s="170"/>
      <c r="P78" s="170"/>
      <c r="Q78" s="171"/>
    </row>
    <row r="79" spans="1:17" ht="15.75">
      <c r="A79" s="26" t="s">
        <v>47</v>
      </c>
      <c r="B79" s="16"/>
      <c r="C79" s="16"/>
      <c r="D79" s="169" t="s">
        <v>48</v>
      </c>
      <c r="E79" s="113"/>
      <c r="F79" s="174"/>
      <c r="G79" s="175"/>
      <c r="H79" s="113"/>
      <c r="I79" s="176"/>
      <c r="J79" s="177"/>
      <c r="K79" s="113"/>
      <c r="L79" s="113"/>
      <c r="M79" s="176"/>
      <c r="N79" s="177"/>
      <c r="O79" s="113"/>
      <c r="P79" s="113"/>
      <c r="Q79" s="176"/>
    </row>
    <row r="80" spans="1:17"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</row>
    <row r="81" spans="4:17"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</row>
    <row r="82" spans="4:17"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</row>
    <row r="83" spans="4:17"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</row>
    <row r="84" spans="4:17"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</row>
    <row r="85" spans="4:17"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</row>
    <row r="86" spans="4:17"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</row>
    <row r="87" spans="4:17"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</row>
    <row r="88" spans="4:17"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</row>
    <row r="89" spans="4:17"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</row>
    <row r="90" spans="4:17"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</row>
    <row r="91" spans="4:17"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</row>
    <row r="92" spans="4:17"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</row>
    <row r="93" spans="4:17"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</row>
    <row r="94" spans="4:17"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</row>
    <row r="95" spans="4:17"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</row>
    <row r="96" spans="4:17"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</row>
    <row r="97" spans="4:17"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</row>
    <row r="98" spans="4:17"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</row>
    <row r="99" spans="4:17"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</row>
    <row r="100" spans="4:17"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</row>
    <row r="101" spans="4:17"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</row>
    <row r="102" spans="4:17"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</row>
    <row r="103" spans="4:17"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</row>
    <row r="104" spans="4:17"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</row>
    <row r="105" spans="4:17"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</row>
    <row r="106" spans="4:17"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</row>
    <row r="107" spans="4:17"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</row>
    <row r="108" spans="4:17"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</row>
    <row r="109" spans="4:17"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</row>
    <row r="110" spans="4:17"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</row>
    <row r="111" spans="4:17"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</row>
    <row r="112" spans="4:17"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</row>
    <row r="113" spans="4:17"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</row>
    <row r="114" spans="4:17"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</row>
    <row r="115" spans="4:17"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</row>
    <row r="116" spans="4:17"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</row>
    <row r="117" spans="4:17"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</row>
    <row r="118" spans="4:17"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</row>
    <row r="119" spans="4:17"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</row>
    <row r="120" spans="4:17"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</row>
    <row r="121" spans="4:17"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</row>
    <row r="122" spans="4:17"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</row>
    <row r="123" spans="4:17"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</row>
    <row r="124" spans="4:17"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</row>
    <row r="125" spans="4:17"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</row>
    <row r="126" spans="4:17"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</row>
    <row r="127" spans="4:17"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</row>
    <row r="128" spans="4:17"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</row>
    <row r="129" spans="4:17"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</row>
    <row r="130" spans="4:17"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</row>
    <row r="131" spans="4:17"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</row>
    <row r="132" spans="4:17"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</row>
    <row r="133" spans="4:17"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</row>
    <row r="134" spans="4:17"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</row>
    <row r="135" spans="4:17"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</row>
    <row r="136" spans="4:17"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</row>
    <row r="137" spans="4:17"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</row>
    <row r="138" spans="4:17"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</row>
    <row r="139" spans="4:17"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</row>
    <row r="140" spans="4:17"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</row>
    <row r="141" spans="4:17"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</row>
    <row r="142" spans="4:17"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</row>
    <row r="143" spans="4:17"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</row>
    <row r="144" spans="4:17"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</row>
    <row r="145" spans="4:17"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</row>
    <row r="146" spans="4:17"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</row>
    <row r="147" spans="4:17"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</row>
    <row r="148" spans="4:17"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</row>
    <row r="149" spans="4:17"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</row>
    <row r="150" spans="4:17"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</row>
    <row r="151" spans="4:17"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</row>
    <row r="152" spans="4:17"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</row>
    <row r="153" spans="4:17"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</row>
    <row r="154" spans="4:17"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</row>
    <row r="155" spans="4:17"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</row>
    <row r="156" spans="4:17"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</row>
    <row r="157" spans="4:17"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</row>
    <row r="158" spans="4:17"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</row>
    <row r="159" spans="4:17"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</row>
    <row r="160" spans="4:17"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</row>
    <row r="161" spans="4:17"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</row>
    <row r="162" spans="4:17"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</row>
    <row r="163" spans="4:17"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</row>
    <row r="164" spans="4:17"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</row>
    <row r="165" spans="4:17">
      <c r="D165" s="172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</row>
    <row r="166" spans="4:17"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</row>
    <row r="167" spans="4:17">
      <c r="D167" s="172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</row>
    <row r="168" spans="4:17"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</row>
    <row r="169" spans="4:17"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</row>
    <row r="170" spans="4:17"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</row>
    <row r="171" spans="4:17"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</row>
    <row r="172" spans="4:17"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</row>
    <row r="173" spans="4:17"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</row>
    <row r="174" spans="4:17"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</row>
    <row r="175" spans="4:17"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</row>
    <row r="176" spans="4:17">
      <c r="D176" s="172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</row>
    <row r="177" spans="4:17">
      <c r="D177" s="172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</row>
    <row r="178" spans="4:17">
      <c r="D178" s="172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</row>
    <row r="179" spans="4:17"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</row>
    <row r="180" spans="4:17"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</row>
    <row r="181" spans="4:17"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</row>
    <row r="182" spans="4:17"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</row>
    <row r="183" spans="4:17"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</row>
    <row r="1048232" spans="4:4" ht="15.75">
      <c r="D1048232" s="26"/>
    </row>
  </sheetData>
  <mergeCells count="1">
    <mergeCell ref="A3:Q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219D8-7D07-44C8-99F4-9E24C1808BC8}">
  <dimension ref="A1:O73"/>
  <sheetViews>
    <sheetView showGridLines="0" zoomScale="90" zoomScaleNormal="90" workbookViewId="0"/>
  </sheetViews>
  <sheetFormatPr baseColWidth="10" defaultColWidth="11.42578125" defaultRowHeight="15"/>
  <cols>
    <col min="1" max="1" width="23.140625" customWidth="1"/>
    <col min="6" max="6" width="12.140625" bestFit="1" customWidth="1"/>
  </cols>
  <sheetData>
    <row r="1" spans="1:13" ht="19.5">
      <c r="A1" s="6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9.5">
      <c r="A2" s="6" t="str">
        <f>+RM!A2</f>
        <v>FEBRUARY OPERATIONAL HIGHLIGHTS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4" spans="1:13" ht="18">
      <c r="A4" s="28" t="s">
        <v>49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ht="15.75">
      <c r="A5" s="18"/>
      <c r="B5" s="1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16.5" thickBot="1">
      <c r="A6" s="23"/>
      <c r="B6" s="30" t="s">
        <v>50</v>
      </c>
      <c r="C6" s="31"/>
      <c r="D6" s="32"/>
      <c r="E6" s="32"/>
      <c r="F6" s="32"/>
      <c r="G6" s="32"/>
      <c r="H6" s="32"/>
      <c r="I6" s="32"/>
      <c r="J6" s="32"/>
      <c r="K6" s="32"/>
      <c r="L6" s="31"/>
      <c r="M6" s="31"/>
    </row>
    <row r="7" spans="1:13">
      <c r="A7" s="237" t="s">
        <v>51</v>
      </c>
      <c r="B7" s="233">
        <v>44562</v>
      </c>
      <c r="C7" s="233">
        <v>44593</v>
      </c>
      <c r="D7" s="233">
        <v>44621</v>
      </c>
      <c r="E7" s="233">
        <v>44652</v>
      </c>
      <c r="F7" s="233">
        <v>44682</v>
      </c>
      <c r="G7" s="233">
        <v>44713</v>
      </c>
      <c r="H7" s="233">
        <v>44743</v>
      </c>
      <c r="I7" s="233">
        <v>44774</v>
      </c>
      <c r="J7" s="233">
        <v>44805</v>
      </c>
      <c r="K7" s="233">
        <v>44835</v>
      </c>
      <c r="L7" s="233">
        <v>44866</v>
      </c>
      <c r="M7" s="233">
        <v>44896</v>
      </c>
    </row>
    <row r="8" spans="1:13" ht="15.75" thickBot="1">
      <c r="A8" s="238"/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</row>
    <row r="9" spans="1:13" ht="15.75" thickTop="1">
      <c r="A9" s="185" t="s">
        <v>52</v>
      </c>
      <c r="B9" s="33">
        <v>7115837</v>
      </c>
      <c r="C9" s="33">
        <v>7148488</v>
      </c>
      <c r="D9" s="33">
        <v>9651420</v>
      </c>
      <c r="E9" s="33">
        <v>6760226</v>
      </c>
      <c r="F9" s="33">
        <v>10060756</v>
      </c>
      <c r="G9" s="33">
        <v>8165791</v>
      </c>
      <c r="H9" s="33">
        <v>6257949</v>
      </c>
      <c r="I9" s="33">
        <v>7939514</v>
      </c>
      <c r="J9" s="33">
        <v>7299551</v>
      </c>
      <c r="K9" s="33">
        <v>7635899</v>
      </c>
      <c r="L9" s="33">
        <v>7971656</v>
      </c>
      <c r="M9" s="33">
        <v>7241784</v>
      </c>
    </row>
    <row r="10" spans="1:13">
      <c r="A10" s="185" t="s">
        <v>53</v>
      </c>
      <c r="B10" s="33">
        <v>338849.38095238095</v>
      </c>
      <c r="C10" s="33">
        <v>376236.21052631579</v>
      </c>
      <c r="D10" s="33">
        <v>438700.90909090912</v>
      </c>
      <c r="E10" s="33">
        <v>355801.36842105264</v>
      </c>
      <c r="F10" s="33">
        <v>457307.09090909088</v>
      </c>
      <c r="G10" s="33">
        <v>371172.31818181818</v>
      </c>
      <c r="H10" s="33">
        <v>297997.57142857142</v>
      </c>
      <c r="I10" s="33">
        <v>345196.26086956525</v>
      </c>
      <c r="J10" s="33">
        <v>347597.66666666669</v>
      </c>
      <c r="K10" s="33">
        <v>363614.23809523811</v>
      </c>
      <c r="L10" s="33">
        <v>398582.8</v>
      </c>
      <c r="M10" s="33">
        <v>344846.85714285716</v>
      </c>
    </row>
    <row r="11" spans="1:13">
      <c r="A11" s="185" t="s">
        <v>19</v>
      </c>
      <c r="B11" s="33">
        <v>167385.0054217205</v>
      </c>
      <c r="C11" s="33">
        <v>182181.99369643169</v>
      </c>
      <c r="D11" s="33">
        <v>267645.83947827719</v>
      </c>
      <c r="E11" s="33">
        <v>170751.63628634127</v>
      </c>
      <c r="F11" s="33">
        <v>255237.84029560481</v>
      </c>
      <c r="G11" s="33">
        <v>193672.18725960189</v>
      </c>
      <c r="H11" s="33">
        <v>147126.32653826181</v>
      </c>
      <c r="I11" s="33">
        <v>172653.57284237177</v>
      </c>
      <c r="J11" s="33">
        <v>164660.82044321578</v>
      </c>
      <c r="K11" s="33">
        <v>188185.86129276105</v>
      </c>
      <c r="L11" s="33">
        <v>187768.45695057171</v>
      </c>
      <c r="M11" s="33">
        <v>148694.94048806591</v>
      </c>
    </row>
    <row r="12" spans="1:13">
      <c r="A12" s="185" t="s">
        <v>54</v>
      </c>
      <c r="B12" s="33">
        <v>7970.7145438914522</v>
      </c>
      <c r="C12" s="33">
        <v>9588.5259840227209</v>
      </c>
      <c r="D12" s="33">
        <v>12165.719976285329</v>
      </c>
      <c r="E12" s="33">
        <v>8986.9282255969083</v>
      </c>
      <c r="F12" s="33">
        <v>11601.720013436583</v>
      </c>
      <c r="G12" s="33">
        <v>8803.2812390728122</v>
      </c>
      <c r="H12" s="33">
        <v>7006.0155494410383</v>
      </c>
      <c r="I12" s="33">
        <v>7506.6770801031198</v>
      </c>
      <c r="J12" s="33">
        <v>7840.9914496769425</v>
      </c>
      <c r="K12" s="33">
        <v>8961.2314901314785</v>
      </c>
      <c r="L12" s="33">
        <v>9388.4228475285854</v>
      </c>
      <c r="M12" s="33">
        <v>7080.7114518126627</v>
      </c>
    </row>
    <row r="13" spans="1:13">
      <c r="A13" s="185" t="s">
        <v>55</v>
      </c>
      <c r="B13" s="33">
        <v>4290175.3930000002</v>
      </c>
      <c r="C13" s="33">
        <v>5079555.9060000004</v>
      </c>
      <c r="D13" s="33">
        <v>6563564.6639999999</v>
      </c>
      <c r="E13" s="33">
        <v>4127340.9709999999</v>
      </c>
      <c r="F13" s="33">
        <v>6748793.7779999999</v>
      </c>
      <c r="G13" s="33">
        <v>5212406.4060000004</v>
      </c>
      <c r="H13" s="33">
        <v>3717794.8339999998</v>
      </c>
      <c r="I13" s="33">
        <v>4499789.6569999997</v>
      </c>
      <c r="J13" s="33">
        <v>4509885.1979999999</v>
      </c>
      <c r="K13" s="33">
        <v>4901239.6459999997</v>
      </c>
      <c r="L13" s="33">
        <v>4801143.6550000003</v>
      </c>
      <c r="M13" s="33">
        <v>3568136.676</v>
      </c>
    </row>
    <row r="14" spans="1:13" ht="15.75" thickBot="1">
      <c r="A14" s="207" t="s">
        <v>56</v>
      </c>
      <c r="B14" s="35">
        <v>204294.06633333335</v>
      </c>
      <c r="C14" s="35">
        <v>267345.04768421053</v>
      </c>
      <c r="D14" s="35">
        <v>298343.84836363635</v>
      </c>
      <c r="E14" s="35">
        <v>217228.47215789472</v>
      </c>
      <c r="F14" s="35">
        <v>306763.35354545456</v>
      </c>
      <c r="G14" s="35">
        <v>236927.56390909091</v>
      </c>
      <c r="H14" s="35">
        <v>177037.84923809522</v>
      </c>
      <c r="I14" s="35">
        <v>195643.02856521739</v>
      </c>
      <c r="J14" s="35">
        <v>214756.43799999999</v>
      </c>
      <c r="K14" s="35">
        <v>233392.3640952381</v>
      </c>
      <c r="L14" s="35">
        <v>240057.18275000001</v>
      </c>
      <c r="M14" s="35">
        <v>169911.2702857143</v>
      </c>
    </row>
    <row r="15" spans="1:13" ht="15.75" thickTop="1">
      <c r="A15" s="185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  <row r="16" spans="1:13">
      <c r="A16" s="185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5" ht="16.5" thickBot="1">
      <c r="A17" s="208"/>
      <c r="B17" s="209" t="s">
        <v>50</v>
      </c>
      <c r="C17" s="210"/>
      <c r="D17" s="36"/>
      <c r="E17" s="36"/>
      <c r="F17" s="36"/>
      <c r="G17" s="36"/>
      <c r="H17" s="36"/>
      <c r="I17" s="36"/>
      <c r="J17" s="36"/>
      <c r="K17" s="36"/>
      <c r="L17" s="210"/>
      <c r="M17" s="210"/>
    </row>
    <row r="18" spans="1:15">
      <c r="A18" s="235" t="s">
        <v>51</v>
      </c>
      <c r="B18" s="233">
        <v>44927</v>
      </c>
      <c r="C18" s="233">
        <v>44958</v>
      </c>
      <c r="D18" s="233">
        <v>44986</v>
      </c>
      <c r="E18" s="233">
        <v>45017</v>
      </c>
      <c r="F18" s="233">
        <v>45047</v>
      </c>
      <c r="G18" s="233">
        <v>45078</v>
      </c>
      <c r="H18" s="233">
        <v>45108</v>
      </c>
      <c r="I18" s="233">
        <v>45139</v>
      </c>
      <c r="J18" s="233">
        <v>45170</v>
      </c>
      <c r="K18" s="233">
        <v>45200</v>
      </c>
      <c r="L18" s="233">
        <v>45231</v>
      </c>
      <c r="M18" s="233">
        <v>45261</v>
      </c>
    </row>
    <row r="19" spans="1:15" ht="15.75" thickBot="1">
      <c r="A19" s="236"/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</row>
    <row r="20" spans="1:15" ht="15.75" thickTop="1">
      <c r="A20" s="185" t="s">
        <v>52</v>
      </c>
      <c r="B20" s="211">
        <v>7505064</v>
      </c>
      <c r="C20" s="33">
        <v>7266113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</row>
    <row r="21" spans="1:15">
      <c r="A21" s="185" t="s">
        <v>53</v>
      </c>
      <c r="B21" s="33">
        <v>341139.27272727271</v>
      </c>
      <c r="C21" s="33">
        <v>382427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</row>
    <row r="22" spans="1:15">
      <c r="A22" s="185" t="s">
        <v>19</v>
      </c>
      <c r="B22" s="212">
        <v>161795.34931259759</v>
      </c>
      <c r="C22" s="33">
        <v>173491.88121073321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</row>
    <row r="23" spans="1:15">
      <c r="A23" s="185" t="s">
        <v>54</v>
      </c>
      <c r="B23" s="33">
        <v>7354.3340596635271</v>
      </c>
      <c r="C23" s="33">
        <v>9131.1516426701692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</row>
    <row r="24" spans="1:15">
      <c r="A24" s="185" t="s">
        <v>55</v>
      </c>
      <c r="B24" s="212">
        <v>3626674.6179999998</v>
      </c>
      <c r="C24" s="33">
        <v>4220160.6579999998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</row>
    <row r="25" spans="1:15" ht="15.75" thickBot="1">
      <c r="A25" s="207" t="s">
        <v>56</v>
      </c>
      <c r="B25" s="35">
        <v>164848.84627272727</v>
      </c>
      <c r="C25" s="35">
        <v>222113.71884210527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</row>
    <row r="26" spans="1:15" ht="16.5" thickTop="1">
      <c r="A26" s="169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</row>
    <row r="28" spans="1:15" ht="16.5" thickBot="1">
      <c r="A28" s="208"/>
      <c r="B28" s="209" t="s">
        <v>57</v>
      </c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</row>
    <row r="29" spans="1:15">
      <c r="A29" s="237" t="s">
        <v>58</v>
      </c>
      <c r="B29" s="233">
        <v>44562</v>
      </c>
      <c r="C29" s="233">
        <v>44593</v>
      </c>
      <c r="D29" s="233">
        <v>44621</v>
      </c>
      <c r="E29" s="233">
        <v>44652</v>
      </c>
      <c r="F29" s="233">
        <v>44682</v>
      </c>
      <c r="G29" s="233">
        <v>44713</v>
      </c>
      <c r="H29" s="233">
        <v>44743</v>
      </c>
      <c r="I29" s="233">
        <v>44774</v>
      </c>
      <c r="J29" s="233">
        <v>44805</v>
      </c>
      <c r="K29" s="233">
        <v>44835</v>
      </c>
      <c r="L29" s="233">
        <v>44866</v>
      </c>
      <c r="M29" s="233">
        <v>44896</v>
      </c>
    </row>
    <row r="30" spans="1:15" ht="15.75" thickBot="1">
      <c r="A30" s="238"/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</row>
    <row r="31" spans="1:15" ht="15.75" thickTop="1">
      <c r="A31" s="185" t="s">
        <v>52</v>
      </c>
      <c r="B31" s="33">
        <v>458038</v>
      </c>
      <c r="C31" s="33">
        <v>355461</v>
      </c>
      <c r="D31" s="33">
        <v>374679</v>
      </c>
      <c r="E31" s="33">
        <v>277112</v>
      </c>
      <c r="F31" s="33">
        <v>301046</v>
      </c>
      <c r="G31" s="33">
        <v>263007</v>
      </c>
      <c r="H31" s="33">
        <v>241397</v>
      </c>
      <c r="I31" s="33">
        <v>288492</v>
      </c>
      <c r="J31" s="33">
        <v>184821</v>
      </c>
      <c r="K31" s="33">
        <v>187647</v>
      </c>
      <c r="L31" s="33">
        <v>179622</v>
      </c>
      <c r="M31" s="33">
        <v>170343</v>
      </c>
      <c r="O31" s="37"/>
    </row>
    <row r="32" spans="1:15">
      <c r="A32" s="185" t="s">
        <v>53</v>
      </c>
      <c r="B32" s="33">
        <v>21811.333333333332</v>
      </c>
      <c r="C32" s="33">
        <v>18708.473684210527</v>
      </c>
      <c r="D32" s="33">
        <v>17030.863636363636</v>
      </c>
      <c r="E32" s="33">
        <v>14584.842105263158</v>
      </c>
      <c r="F32" s="33">
        <v>13683.90909090909</v>
      </c>
      <c r="G32" s="33">
        <v>11954.863636363636</v>
      </c>
      <c r="H32" s="33">
        <v>11495.095238095239</v>
      </c>
      <c r="I32" s="33">
        <v>12543.130434782608</v>
      </c>
      <c r="J32" s="33">
        <v>8801</v>
      </c>
      <c r="K32" s="33">
        <v>8935.5714285714294</v>
      </c>
      <c r="L32" s="33">
        <v>8981.1</v>
      </c>
      <c r="M32" s="33">
        <v>8111.5714285714284</v>
      </c>
      <c r="O32" s="37"/>
    </row>
    <row r="33" spans="1:15">
      <c r="A33" s="185" t="s">
        <v>19</v>
      </c>
      <c r="B33" s="33">
        <v>193787.00485169</v>
      </c>
      <c r="C33" s="33">
        <v>213291.21610747001</v>
      </c>
      <c r="D33" s="33">
        <v>300800.25182369997</v>
      </c>
      <c r="E33" s="33">
        <v>170059.34282792005</v>
      </c>
      <c r="F33" s="33">
        <v>229842.30976457999</v>
      </c>
      <c r="G33" s="33">
        <v>195640.64841948799</v>
      </c>
      <c r="H33" s="33">
        <v>213560.59033337998</v>
      </c>
      <c r="I33" s="33">
        <v>188589.58317451001</v>
      </c>
      <c r="J33" s="33">
        <v>147295.64873403599</v>
      </c>
      <c r="K33" s="33">
        <v>138154.18139827999</v>
      </c>
      <c r="L33" s="33">
        <v>109137.18946894002</v>
      </c>
      <c r="M33" s="33">
        <v>140422.88898026399</v>
      </c>
      <c r="O33" s="37"/>
    </row>
    <row r="34" spans="1:15">
      <c r="A34" s="185" t="s">
        <v>54</v>
      </c>
      <c r="B34" s="33">
        <v>9227.9526119852399</v>
      </c>
      <c r="C34" s="33">
        <v>11225.853479340527</v>
      </c>
      <c r="D34" s="33">
        <v>13672.738719259089</v>
      </c>
      <c r="E34" s="33">
        <v>8950.4917277852655</v>
      </c>
      <c r="F34" s="33">
        <v>10447.377716571817</v>
      </c>
      <c r="G34" s="33">
        <v>8892.756746340363</v>
      </c>
      <c r="H34" s="33">
        <v>10169.551920637143</v>
      </c>
      <c r="I34" s="33">
        <v>8199.5470945439138</v>
      </c>
      <c r="J34" s="33">
        <v>7014.0785111445703</v>
      </c>
      <c r="K34" s="33">
        <v>6578.770542775238</v>
      </c>
      <c r="L34" s="33">
        <v>5456.8594734470007</v>
      </c>
      <c r="M34" s="33">
        <v>6686.8042371554284</v>
      </c>
      <c r="O34" s="37"/>
    </row>
    <row r="35" spans="1:15">
      <c r="A35" s="185" t="s">
        <v>55</v>
      </c>
      <c r="B35" s="33">
        <v>218737.734</v>
      </c>
      <c r="C35" s="33">
        <v>266275.94900000002</v>
      </c>
      <c r="D35" s="33">
        <v>325958.88400000002</v>
      </c>
      <c r="E35" s="33">
        <v>198832.48300000001</v>
      </c>
      <c r="F35" s="33">
        <v>293045.57900000003</v>
      </c>
      <c r="G35" s="33">
        <v>261276.639</v>
      </c>
      <c r="H35" s="33">
        <v>295376.42</v>
      </c>
      <c r="I35" s="33">
        <v>219275.79300000001</v>
      </c>
      <c r="J35" s="33">
        <v>165849.67600000001</v>
      </c>
      <c r="K35" s="33">
        <v>173622.14</v>
      </c>
      <c r="L35" s="33">
        <v>129131.035</v>
      </c>
      <c r="M35" s="33">
        <v>153382.96299999999</v>
      </c>
      <c r="O35" s="37"/>
    </row>
    <row r="36" spans="1:15" ht="15.75" thickBot="1">
      <c r="A36" s="207" t="s">
        <v>56</v>
      </c>
      <c r="B36" s="35">
        <v>10416.082571428571</v>
      </c>
      <c r="C36" s="35">
        <v>14014.523631578946</v>
      </c>
      <c r="D36" s="35">
        <v>14816.312909090908</v>
      </c>
      <c r="E36" s="35">
        <v>10464.867526315789</v>
      </c>
      <c r="F36" s="35">
        <v>13320.253590909091</v>
      </c>
      <c r="G36" s="35">
        <v>11876.210863636363</v>
      </c>
      <c r="H36" s="35">
        <v>14065.54380952381</v>
      </c>
      <c r="I36" s="35">
        <v>9533.7301304347839</v>
      </c>
      <c r="J36" s="35">
        <v>7897.6036190476198</v>
      </c>
      <c r="K36" s="35">
        <v>8267.7209523809524</v>
      </c>
      <c r="L36" s="35">
        <v>6456.5517499999996</v>
      </c>
      <c r="M36" s="35">
        <v>7303.9506190476195</v>
      </c>
      <c r="O36" s="37"/>
    </row>
    <row r="37" spans="1:15" ht="15.75" thickTop="1">
      <c r="A37" s="213"/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</row>
    <row r="38" spans="1:15">
      <c r="A38" s="213"/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</row>
    <row r="39" spans="1:15" ht="16.5" thickBot="1">
      <c r="A39" s="208"/>
      <c r="B39" s="209" t="s">
        <v>57</v>
      </c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</row>
    <row r="40" spans="1:15">
      <c r="A40" s="235" t="s">
        <v>58</v>
      </c>
      <c r="B40" s="233">
        <v>44927</v>
      </c>
      <c r="C40" s="233">
        <v>44958</v>
      </c>
      <c r="D40" s="233">
        <v>44986</v>
      </c>
      <c r="E40" s="233">
        <v>45017</v>
      </c>
      <c r="F40" s="233">
        <v>45047</v>
      </c>
      <c r="G40" s="233">
        <v>45078</v>
      </c>
      <c r="H40" s="233">
        <v>45108</v>
      </c>
      <c r="I40" s="233">
        <v>45139</v>
      </c>
      <c r="J40" s="233">
        <v>45170</v>
      </c>
      <c r="K40" s="233">
        <v>45200</v>
      </c>
      <c r="L40" s="233">
        <v>45231</v>
      </c>
      <c r="M40" s="233">
        <v>45261</v>
      </c>
    </row>
    <row r="41" spans="1:15" ht="15.75" thickBot="1">
      <c r="A41" s="236"/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</row>
    <row r="42" spans="1:15" ht="15.75" thickTop="1">
      <c r="A42" s="185" t="s">
        <v>52</v>
      </c>
      <c r="B42" s="215">
        <v>195321</v>
      </c>
      <c r="C42" s="33">
        <v>182973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</row>
    <row r="43" spans="1:15">
      <c r="A43" s="185" t="s">
        <v>53</v>
      </c>
      <c r="B43" s="33">
        <v>8878.2272727272721</v>
      </c>
      <c r="C43" s="33">
        <v>9630.1578947368416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</row>
    <row r="44" spans="1:15">
      <c r="A44" s="185" t="s">
        <v>19</v>
      </c>
      <c r="B44" s="33">
        <v>192988.81866398998</v>
      </c>
      <c r="C44" s="33">
        <v>173161.49861081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</row>
    <row r="45" spans="1:15">
      <c r="A45" s="185" t="s">
        <v>54</v>
      </c>
      <c r="B45" s="33">
        <v>8772.2190301813644</v>
      </c>
      <c r="C45" s="33">
        <v>9113.7630847794735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</row>
    <row r="46" spans="1:15">
      <c r="A46" s="185" t="s">
        <v>55</v>
      </c>
      <c r="B46" s="33">
        <v>283182.94400000002</v>
      </c>
      <c r="C46" s="33">
        <v>189829.73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</row>
    <row r="47" spans="1:15" ht="15.75" thickBot="1">
      <c r="A47" s="207" t="s">
        <v>56</v>
      </c>
      <c r="B47" s="35">
        <v>12871.951999999999</v>
      </c>
      <c r="C47" s="35">
        <v>9991.0384210526317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</row>
    <row r="48" spans="1:15" ht="16.5" thickTop="1">
      <c r="A48" s="169"/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</row>
    <row r="49" spans="1:13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</row>
    <row r="50" spans="1:13" ht="16.5" thickBot="1">
      <c r="A50" s="208"/>
      <c r="B50" s="209" t="s">
        <v>59</v>
      </c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</row>
    <row r="51" spans="1:13" ht="16.5" thickBot="1">
      <c r="A51" s="197"/>
      <c r="B51" s="216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</row>
    <row r="52" spans="1:13">
      <c r="A52" s="235" t="s">
        <v>60</v>
      </c>
      <c r="B52" s="233">
        <v>44927</v>
      </c>
      <c r="C52" s="233">
        <v>44958</v>
      </c>
      <c r="D52" s="233">
        <v>44986</v>
      </c>
      <c r="E52" s="233">
        <v>45017</v>
      </c>
      <c r="F52" s="233">
        <v>45047</v>
      </c>
      <c r="G52" s="233">
        <v>45078</v>
      </c>
      <c r="H52" s="233">
        <v>45108</v>
      </c>
      <c r="I52" s="233">
        <v>45139</v>
      </c>
      <c r="J52" s="233">
        <v>45170</v>
      </c>
      <c r="K52" s="233">
        <v>45200</v>
      </c>
      <c r="L52" s="233">
        <v>45231</v>
      </c>
      <c r="M52" s="233">
        <v>45261</v>
      </c>
    </row>
    <row r="53" spans="1:13" ht="15.75" thickBot="1">
      <c r="A53" s="236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</row>
    <row r="54" spans="1:13" ht="15.75" thickTop="1">
      <c r="A54" s="185" t="s">
        <v>19</v>
      </c>
      <c r="B54" s="33">
        <v>2</v>
      </c>
      <c r="C54" s="33">
        <v>1.1000000000000001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</row>
    <row r="55" spans="1:13">
      <c r="A55" s="185" t="s">
        <v>54</v>
      </c>
      <c r="B55" s="33">
        <v>9.0909090909090912E-2</v>
      </c>
      <c r="C55" s="33">
        <v>5.7894736842105263E-2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</row>
    <row r="56" spans="1:13">
      <c r="A56" s="185" t="s">
        <v>55</v>
      </c>
      <c r="B56" s="33">
        <v>20</v>
      </c>
      <c r="C56" s="33">
        <v>11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</row>
    <row r="57" spans="1:13" ht="15.75" thickBot="1">
      <c r="A57" s="207" t="s">
        <v>56</v>
      </c>
      <c r="B57" s="35">
        <v>0.90909090909090917</v>
      </c>
      <c r="C57" s="35">
        <v>0.57894736842105265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</row>
    <row r="58" spans="1:13" ht="16.5" thickTop="1">
      <c r="A58" s="169"/>
      <c r="B58" s="214"/>
      <c r="C58" s="214"/>
      <c r="D58" s="214"/>
      <c r="E58" s="214"/>
      <c r="F58" s="214"/>
      <c r="G58" s="214"/>
      <c r="H58" s="214"/>
      <c r="I58" s="33"/>
      <c r="J58" s="33"/>
      <c r="K58" s="33"/>
      <c r="L58" s="33"/>
      <c r="M58" s="33"/>
    </row>
    <row r="59" spans="1:13">
      <c r="A59" s="185" t="s">
        <v>61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</row>
    <row r="60" spans="1:13">
      <c r="A60" s="185" t="s">
        <v>62</v>
      </c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</row>
    <row r="61" spans="1:13">
      <c r="A61" s="218" t="s">
        <v>63</v>
      </c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</row>
    <row r="62" spans="1:13">
      <c r="A62" s="185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</row>
    <row r="63" spans="1:13">
      <c r="A63" s="219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</row>
    <row r="64" spans="1:13">
      <c r="A64" s="185"/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</row>
    <row r="65" spans="1:13">
      <c r="A65" s="185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</row>
    <row r="66" spans="1:13">
      <c r="A66" s="172"/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</row>
    <row r="67" spans="1:13">
      <c r="A67" s="172"/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</row>
    <row r="68" spans="1:13">
      <c r="A68" s="172"/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</row>
    <row r="69" spans="1:13">
      <c r="A69" s="172"/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</row>
    <row r="72" spans="1:13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1:13">
      <c r="A73" s="41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</row>
  </sheetData>
  <mergeCells count="65">
    <mergeCell ref="F7:F8"/>
    <mergeCell ref="A7:A8"/>
    <mergeCell ref="B7:B8"/>
    <mergeCell ref="C7:C8"/>
    <mergeCell ref="D7:D8"/>
    <mergeCell ref="E7:E8"/>
    <mergeCell ref="M7:M8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G7:G8"/>
    <mergeCell ref="H7:H8"/>
    <mergeCell ref="I7:I8"/>
    <mergeCell ref="J7:J8"/>
    <mergeCell ref="K7:K8"/>
    <mergeCell ref="L7:L8"/>
    <mergeCell ref="J18:J19"/>
    <mergeCell ref="K18:K19"/>
    <mergeCell ref="L18:L19"/>
    <mergeCell ref="M18:M19"/>
    <mergeCell ref="A29:A30"/>
    <mergeCell ref="B29:B30"/>
    <mergeCell ref="C29:C30"/>
    <mergeCell ref="D29:D30"/>
    <mergeCell ref="E29:E30"/>
    <mergeCell ref="F29:F30"/>
    <mergeCell ref="M29:M30"/>
    <mergeCell ref="J29:J30"/>
    <mergeCell ref="K29:K30"/>
    <mergeCell ref="L29:L30"/>
    <mergeCell ref="G29:G30"/>
    <mergeCell ref="H29:H30"/>
    <mergeCell ref="I29:I30"/>
    <mergeCell ref="A40:A41"/>
    <mergeCell ref="B40:B41"/>
    <mergeCell ref="C40:C41"/>
    <mergeCell ref="D40:D41"/>
    <mergeCell ref="E40:E41"/>
    <mergeCell ref="H40:H41"/>
    <mergeCell ref="I40:I41"/>
    <mergeCell ref="M40:M41"/>
    <mergeCell ref="A52:A53"/>
    <mergeCell ref="B52:B53"/>
    <mergeCell ref="C52:C53"/>
    <mergeCell ref="D52:D53"/>
    <mergeCell ref="E52:E53"/>
    <mergeCell ref="F52:F53"/>
    <mergeCell ref="M52:M53"/>
    <mergeCell ref="G52:G53"/>
    <mergeCell ref="H52:H53"/>
    <mergeCell ref="I52:I53"/>
    <mergeCell ref="J52:J53"/>
    <mergeCell ref="K52:K53"/>
    <mergeCell ref="L52:L53"/>
    <mergeCell ref="F40:F41"/>
    <mergeCell ref="G40:G41"/>
    <mergeCell ref="J40:J41"/>
    <mergeCell ref="K40:K41"/>
    <mergeCell ref="L40:L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465E1-C8BF-4EEE-91FC-660811516CD7}">
  <dimension ref="A1:M93"/>
  <sheetViews>
    <sheetView showGridLines="0" zoomScale="90" zoomScaleNormal="90" workbookViewId="0"/>
  </sheetViews>
  <sheetFormatPr baseColWidth="10" defaultColWidth="11.42578125" defaultRowHeight="15"/>
  <cols>
    <col min="1" max="1" width="17.28515625" customWidth="1"/>
    <col min="2" max="2" width="14" customWidth="1"/>
    <col min="3" max="3" width="12" bestFit="1" customWidth="1"/>
    <col min="8" max="8" width="12" bestFit="1" customWidth="1"/>
    <col min="9" max="9" width="11.85546875" bestFit="1" customWidth="1"/>
    <col min="10" max="10" width="12.28515625" bestFit="1" customWidth="1"/>
  </cols>
  <sheetData>
    <row r="1" spans="1:13" ht="19.5">
      <c r="A1" s="6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19.5">
      <c r="A2" s="6" t="str">
        <f>+'Cash Equities Summary'!A2</f>
        <v>FEBRUARY OPERATIONAL HIGHLIGHTS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8">
      <c r="A4" s="43" t="s">
        <v>64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6.5" thickBot="1">
      <c r="A6" s="197"/>
      <c r="B6" s="220" t="s">
        <v>65</v>
      </c>
      <c r="C6" s="210"/>
      <c r="D6" s="221"/>
      <c r="E6" s="221"/>
      <c r="F6" s="221"/>
      <c r="G6" s="221"/>
      <c r="H6" s="221"/>
      <c r="I6" s="221"/>
      <c r="J6" s="221"/>
      <c r="K6" s="221"/>
      <c r="L6" s="210"/>
      <c r="M6" s="31"/>
    </row>
    <row r="7" spans="1:13">
      <c r="A7" s="235"/>
      <c r="B7" s="233">
        <v>44562</v>
      </c>
      <c r="C7" s="233">
        <v>44593</v>
      </c>
      <c r="D7" s="233">
        <v>44621</v>
      </c>
      <c r="E7" s="233">
        <v>44652</v>
      </c>
      <c r="F7" s="233">
        <v>44682</v>
      </c>
      <c r="G7" s="233">
        <v>44713</v>
      </c>
      <c r="H7" s="233">
        <v>44743</v>
      </c>
      <c r="I7" s="233">
        <v>44774</v>
      </c>
      <c r="J7" s="233">
        <v>44805</v>
      </c>
      <c r="K7" s="233">
        <v>44835</v>
      </c>
      <c r="L7" s="233">
        <v>44866</v>
      </c>
      <c r="M7" s="239">
        <v>44896</v>
      </c>
    </row>
    <row r="8" spans="1:13" ht="15.75" thickBot="1">
      <c r="A8" s="236"/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40"/>
    </row>
    <row r="9" spans="1:13" ht="15.75" thickTop="1">
      <c r="A9" s="185" t="s">
        <v>52</v>
      </c>
      <c r="B9" s="33">
        <v>10221</v>
      </c>
      <c r="C9" s="33">
        <v>10903</v>
      </c>
      <c r="D9" s="33">
        <v>19829</v>
      </c>
      <c r="E9" s="33">
        <v>9300</v>
      </c>
      <c r="F9" s="33">
        <v>12753</v>
      </c>
      <c r="G9" s="33">
        <v>16078</v>
      </c>
      <c r="H9" s="33">
        <v>10428</v>
      </c>
      <c r="I9" s="33">
        <v>12641</v>
      </c>
      <c r="J9" s="33">
        <v>16943</v>
      </c>
      <c r="K9" s="33">
        <v>12468</v>
      </c>
      <c r="L9" s="33">
        <v>13035</v>
      </c>
      <c r="M9" s="33">
        <v>16329</v>
      </c>
    </row>
    <row r="10" spans="1:13">
      <c r="A10" s="185" t="s">
        <v>66</v>
      </c>
      <c r="B10" s="33">
        <v>270650</v>
      </c>
      <c r="C10" s="33">
        <v>990378</v>
      </c>
      <c r="D10" s="33">
        <v>698526</v>
      </c>
      <c r="E10" s="33">
        <v>200318</v>
      </c>
      <c r="F10" s="33">
        <v>431794</v>
      </c>
      <c r="G10" s="33">
        <v>1947875</v>
      </c>
      <c r="H10" s="33">
        <v>204988</v>
      </c>
      <c r="I10" s="33">
        <v>299443</v>
      </c>
      <c r="J10" s="33">
        <v>1800312</v>
      </c>
      <c r="K10" s="33">
        <v>450224</v>
      </c>
      <c r="L10" s="33">
        <v>305306</v>
      </c>
      <c r="M10" s="33">
        <v>2004682</v>
      </c>
    </row>
    <row r="11" spans="1:13">
      <c r="A11" s="185" t="s">
        <v>67</v>
      </c>
      <c r="B11" s="33">
        <v>60554.991477000003</v>
      </c>
      <c r="C11" s="33">
        <v>210110.04476600001</v>
      </c>
      <c r="D11" s="33">
        <v>166912.00109400001</v>
      </c>
      <c r="E11" s="33">
        <v>41956.272992999999</v>
      </c>
      <c r="F11" s="33">
        <v>93438.899919000003</v>
      </c>
      <c r="G11" s="33">
        <v>399537.765403</v>
      </c>
      <c r="H11" s="33">
        <v>46435.136247000002</v>
      </c>
      <c r="I11" s="33">
        <v>65586.575135999999</v>
      </c>
      <c r="J11" s="33">
        <v>372742.64774400002</v>
      </c>
      <c r="K11" s="33">
        <v>82826.176802000002</v>
      </c>
      <c r="L11" s="33">
        <v>62744.122195999997</v>
      </c>
      <c r="M11" s="33">
        <v>412722.56007599999</v>
      </c>
    </row>
    <row r="12" spans="1:13" ht="15.75" thickBot="1">
      <c r="A12" s="207" t="s">
        <v>68</v>
      </c>
      <c r="B12" s="35">
        <v>934034</v>
      </c>
      <c r="C12" s="35">
        <v>918118</v>
      </c>
      <c r="D12" s="35">
        <v>777447</v>
      </c>
      <c r="E12" s="35">
        <v>890569</v>
      </c>
      <c r="F12" s="35">
        <v>1070725</v>
      </c>
      <c r="G12" s="35">
        <v>1064142</v>
      </c>
      <c r="H12" s="35">
        <v>1194404</v>
      </c>
      <c r="I12" s="35">
        <v>1334305</v>
      </c>
      <c r="J12" s="35">
        <v>1430555</v>
      </c>
      <c r="K12" s="35">
        <v>1606533</v>
      </c>
      <c r="L12" s="35">
        <v>1666000</v>
      </c>
      <c r="M12" s="35">
        <v>1634194</v>
      </c>
    </row>
    <row r="13" spans="1:13" ht="15.75" thickTop="1">
      <c r="A13" s="18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3">
      <c r="A14" s="185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ht="16.5" thickBot="1">
      <c r="A15" s="208"/>
      <c r="B15" s="220" t="s">
        <v>65</v>
      </c>
      <c r="C15" s="210"/>
      <c r="D15" s="36"/>
      <c r="E15" s="36"/>
      <c r="F15" s="36"/>
      <c r="G15" s="36"/>
      <c r="H15" s="36"/>
      <c r="I15" s="36"/>
      <c r="J15" s="36"/>
      <c r="K15" s="36"/>
      <c r="L15" s="210"/>
      <c r="M15" s="31"/>
    </row>
    <row r="16" spans="1:13">
      <c r="A16" s="235"/>
      <c r="B16" s="233">
        <v>44927</v>
      </c>
      <c r="C16" s="233">
        <v>44958</v>
      </c>
      <c r="D16" s="233">
        <v>44986</v>
      </c>
      <c r="E16" s="233">
        <v>45017</v>
      </c>
      <c r="F16" s="233">
        <v>45047</v>
      </c>
      <c r="G16" s="233">
        <v>45078</v>
      </c>
      <c r="H16" s="233">
        <v>45108</v>
      </c>
      <c r="I16" s="233">
        <v>45139</v>
      </c>
      <c r="J16" s="233">
        <v>45170</v>
      </c>
      <c r="K16" s="233">
        <v>45200</v>
      </c>
      <c r="L16" s="233">
        <v>45231</v>
      </c>
      <c r="M16" s="239">
        <v>45261</v>
      </c>
    </row>
    <row r="17" spans="1:13" ht="15.75" thickBot="1">
      <c r="A17" s="236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40"/>
    </row>
    <row r="18" spans="1:13" ht="15.75" thickTop="1">
      <c r="A18" s="185" t="s">
        <v>52</v>
      </c>
      <c r="B18" s="33">
        <v>13676</v>
      </c>
      <c r="C18" s="33">
        <v>10765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</row>
    <row r="19" spans="1:13">
      <c r="A19" s="185" t="s">
        <v>66</v>
      </c>
      <c r="B19" s="33">
        <v>477798</v>
      </c>
      <c r="C19" s="33">
        <v>256739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</row>
    <row r="20" spans="1:13">
      <c r="A20" s="185" t="s">
        <v>67</v>
      </c>
      <c r="B20" s="33">
        <v>101749.762113</v>
      </c>
      <c r="C20" s="33">
        <v>52989.320092000002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</row>
    <row r="21" spans="1:13" ht="15.75" thickBot="1">
      <c r="A21" s="207" t="s">
        <v>68</v>
      </c>
      <c r="B21" s="35">
        <v>1578648</v>
      </c>
      <c r="C21" s="35">
        <v>1673203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</row>
    <row r="22" spans="1:13" ht="15.75" thickTop="1">
      <c r="A22" s="185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>
      <c r="A23" s="185"/>
      <c r="B23" s="33"/>
      <c r="C23" s="33"/>
      <c r="D23" s="33"/>
      <c r="E23" s="33"/>
      <c r="F23" s="33"/>
      <c r="G23" s="33"/>
      <c r="H23" s="33"/>
      <c r="I23" s="44"/>
      <c r="J23" s="33"/>
      <c r="K23" s="33"/>
      <c r="L23" s="33"/>
      <c r="M23" s="33"/>
    </row>
    <row r="24" spans="1:13" ht="16.5" thickBot="1">
      <c r="A24" s="197"/>
      <c r="B24" s="220" t="s">
        <v>69</v>
      </c>
      <c r="C24" s="210"/>
      <c r="D24" s="221"/>
      <c r="E24" s="221"/>
      <c r="F24" s="221"/>
      <c r="G24" s="221"/>
      <c r="H24" s="221"/>
      <c r="I24" s="221"/>
      <c r="J24" s="221"/>
      <c r="K24" s="221"/>
      <c r="L24" s="210"/>
      <c r="M24" s="31"/>
    </row>
    <row r="25" spans="1:13">
      <c r="A25" s="235"/>
      <c r="B25" s="233">
        <v>44562</v>
      </c>
      <c r="C25" s="233">
        <v>44593</v>
      </c>
      <c r="D25" s="233">
        <v>44621</v>
      </c>
      <c r="E25" s="233">
        <v>44652</v>
      </c>
      <c r="F25" s="233">
        <v>44682</v>
      </c>
      <c r="G25" s="233">
        <v>44713</v>
      </c>
      <c r="H25" s="233">
        <v>44743</v>
      </c>
      <c r="I25" s="233">
        <v>44774</v>
      </c>
      <c r="J25" s="233">
        <v>44805</v>
      </c>
      <c r="K25" s="233">
        <v>44835</v>
      </c>
      <c r="L25" s="233">
        <v>44866</v>
      </c>
      <c r="M25" s="239">
        <v>44896</v>
      </c>
    </row>
    <row r="26" spans="1:13" ht="15.75" thickBot="1">
      <c r="A26" s="236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40"/>
    </row>
    <row r="27" spans="1:13" ht="15.75" thickTop="1">
      <c r="A27" s="185" t="s">
        <v>52</v>
      </c>
      <c r="B27" s="33">
        <v>32</v>
      </c>
      <c r="C27" s="33">
        <v>75</v>
      </c>
      <c r="D27" s="33">
        <v>61</v>
      </c>
      <c r="E27" s="33">
        <v>28</v>
      </c>
      <c r="F27" s="33">
        <v>26</v>
      </c>
      <c r="G27" s="33">
        <v>37</v>
      </c>
      <c r="H27" s="33">
        <v>35</v>
      </c>
      <c r="I27" s="33">
        <v>42</v>
      </c>
      <c r="J27" s="33">
        <v>23</v>
      </c>
      <c r="K27" s="33">
        <v>29</v>
      </c>
      <c r="L27" s="33">
        <v>21</v>
      </c>
      <c r="M27" s="33">
        <v>12</v>
      </c>
    </row>
    <row r="28" spans="1:13">
      <c r="A28" s="185" t="s">
        <v>66</v>
      </c>
      <c r="B28" s="33">
        <v>269450</v>
      </c>
      <c r="C28" s="33">
        <v>388825</v>
      </c>
      <c r="D28" s="33">
        <v>637075</v>
      </c>
      <c r="E28" s="33">
        <v>334419</v>
      </c>
      <c r="F28" s="33">
        <v>396320</v>
      </c>
      <c r="G28" s="33">
        <v>304047</v>
      </c>
      <c r="H28" s="33">
        <v>317750</v>
      </c>
      <c r="I28" s="33">
        <v>335765</v>
      </c>
      <c r="J28" s="33">
        <v>392710</v>
      </c>
      <c r="K28" s="33">
        <v>148259</v>
      </c>
      <c r="L28" s="33">
        <v>183812</v>
      </c>
      <c r="M28" s="33">
        <v>63560</v>
      </c>
    </row>
    <row r="29" spans="1:13">
      <c r="A29" s="185" t="s">
        <v>67</v>
      </c>
      <c r="B29" s="33">
        <v>26945</v>
      </c>
      <c r="C29" s="33">
        <v>38882.5</v>
      </c>
      <c r="D29" s="33">
        <v>63707.5</v>
      </c>
      <c r="E29" s="33">
        <v>33441.9</v>
      </c>
      <c r="F29" s="33">
        <v>39632</v>
      </c>
      <c r="G29" s="33">
        <v>30404.7</v>
      </c>
      <c r="H29" s="33">
        <v>31775</v>
      </c>
      <c r="I29" s="33">
        <v>33576.5</v>
      </c>
      <c r="J29" s="33">
        <v>39271</v>
      </c>
      <c r="K29" s="33">
        <v>14825.9</v>
      </c>
      <c r="L29" s="33">
        <v>18381.2</v>
      </c>
      <c r="M29" s="33">
        <v>6356</v>
      </c>
    </row>
    <row r="30" spans="1:13" ht="15.75" thickBot="1">
      <c r="A30" s="207" t="s">
        <v>68</v>
      </c>
      <c r="B30" s="35">
        <v>6775765</v>
      </c>
      <c r="C30" s="35">
        <v>6315693</v>
      </c>
      <c r="D30" s="35">
        <v>6021163</v>
      </c>
      <c r="E30" s="35">
        <v>6046233</v>
      </c>
      <c r="F30" s="35">
        <v>6104603</v>
      </c>
      <c r="G30" s="35">
        <v>5936723</v>
      </c>
      <c r="H30" s="35">
        <v>6017003</v>
      </c>
      <c r="I30" s="35">
        <v>5872474</v>
      </c>
      <c r="J30" s="35">
        <v>5904483</v>
      </c>
      <c r="K30" s="35">
        <v>5858023</v>
      </c>
      <c r="L30" s="35">
        <v>5606435</v>
      </c>
      <c r="M30" s="35">
        <v>5554345</v>
      </c>
    </row>
    <row r="31" spans="1:13" ht="15.75" thickTop="1">
      <c r="A31" s="185"/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45"/>
    </row>
    <row r="32" spans="1:13">
      <c r="A32" s="185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"/>
    </row>
    <row r="33" spans="1:13" ht="16.5" thickBot="1">
      <c r="A33" s="208"/>
      <c r="B33" s="220" t="s">
        <v>69</v>
      </c>
      <c r="C33" s="210"/>
      <c r="D33" s="36"/>
      <c r="E33" s="36"/>
      <c r="F33" s="36"/>
      <c r="G33" s="36"/>
      <c r="H33" s="36"/>
      <c r="I33" s="36"/>
      <c r="J33" s="36"/>
      <c r="K33" s="36"/>
      <c r="L33" s="210"/>
      <c r="M33" s="31"/>
    </row>
    <row r="34" spans="1:13">
      <c r="A34" s="235"/>
      <c r="B34" s="233">
        <v>44927</v>
      </c>
      <c r="C34" s="233">
        <v>44958</v>
      </c>
      <c r="D34" s="233">
        <v>44986</v>
      </c>
      <c r="E34" s="233">
        <v>45017</v>
      </c>
      <c r="F34" s="233">
        <v>45047</v>
      </c>
      <c r="G34" s="233">
        <v>45078</v>
      </c>
      <c r="H34" s="233">
        <v>45108</v>
      </c>
      <c r="I34" s="233">
        <v>45139</v>
      </c>
      <c r="J34" s="233">
        <v>45170</v>
      </c>
      <c r="K34" s="233">
        <v>45200</v>
      </c>
      <c r="L34" s="233">
        <v>45231</v>
      </c>
      <c r="M34" s="239">
        <v>45261</v>
      </c>
    </row>
    <row r="35" spans="1:13" ht="15.75" thickBot="1">
      <c r="A35" s="236"/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40"/>
    </row>
    <row r="36" spans="1:13" ht="15.75" thickTop="1">
      <c r="A36" s="185" t="s">
        <v>52</v>
      </c>
      <c r="B36" s="33">
        <v>55</v>
      </c>
      <c r="C36" s="33">
        <v>58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</row>
    <row r="37" spans="1:13">
      <c r="A37" s="185" t="s">
        <v>66</v>
      </c>
      <c r="B37" s="33">
        <v>557608</v>
      </c>
      <c r="C37" s="33">
        <v>498561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</row>
    <row r="38" spans="1:13">
      <c r="A38" s="185" t="s">
        <v>67</v>
      </c>
      <c r="B38" s="33">
        <v>55760.800000000003</v>
      </c>
      <c r="C38" s="33">
        <v>49856.1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</row>
    <row r="39" spans="1:13" ht="15.75" thickBot="1">
      <c r="A39" s="207" t="s">
        <v>68</v>
      </c>
      <c r="B39" s="35">
        <v>5911533</v>
      </c>
      <c r="C39" s="35">
        <v>6143018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</row>
    <row r="40" spans="1:13" ht="15.75" thickTop="1">
      <c r="A40" s="185"/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45"/>
    </row>
    <row r="41" spans="1:13">
      <c r="A41" s="185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"/>
    </row>
    <row r="42" spans="1:13" ht="16.5" thickBot="1">
      <c r="A42" s="223"/>
      <c r="B42" s="220" t="s">
        <v>70</v>
      </c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31"/>
    </row>
    <row r="43" spans="1:13">
      <c r="A43" s="224"/>
      <c r="B43" s="233">
        <v>44562</v>
      </c>
      <c r="C43" s="233">
        <v>44593</v>
      </c>
      <c r="D43" s="233">
        <v>44621</v>
      </c>
      <c r="E43" s="233">
        <v>44652</v>
      </c>
      <c r="F43" s="233">
        <v>44682</v>
      </c>
      <c r="G43" s="233">
        <v>44713</v>
      </c>
      <c r="H43" s="233">
        <v>44743</v>
      </c>
      <c r="I43" s="233">
        <v>44774</v>
      </c>
      <c r="J43" s="233">
        <v>44805</v>
      </c>
      <c r="K43" s="233">
        <v>44835</v>
      </c>
      <c r="L43" s="233">
        <v>44866</v>
      </c>
      <c r="M43" s="239">
        <v>44896</v>
      </c>
    </row>
    <row r="44" spans="1:13" ht="15.75" thickBot="1">
      <c r="A44" s="225"/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40"/>
    </row>
    <row r="45" spans="1:13" ht="15.75" thickTop="1">
      <c r="A45" s="185" t="s">
        <v>52</v>
      </c>
      <c r="B45" s="33">
        <v>74</v>
      </c>
      <c r="C45" s="33">
        <v>71</v>
      </c>
      <c r="D45" s="33">
        <v>39</v>
      </c>
      <c r="E45" s="33">
        <v>42</v>
      </c>
      <c r="F45" s="33">
        <v>32</v>
      </c>
      <c r="G45" s="33">
        <v>48</v>
      </c>
      <c r="H45" s="33">
        <v>22</v>
      </c>
      <c r="I45" s="33">
        <v>44</v>
      </c>
      <c r="J45" s="33">
        <v>26</v>
      </c>
      <c r="K45" s="33">
        <v>17</v>
      </c>
      <c r="L45" s="33">
        <v>15</v>
      </c>
      <c r="M45" s="33">
        <v>39</v>
      </c>
    </row>
    <row r="46" spans="1:13">
      <c r="A46" s="185" t="s">
        <v>66</v>
      </c>
      <c r="B46" s="33">
        <v>25798</v>
      </c>
      <c r="C46" s="33">
        <v>3716</v>
      </c>
      <c r="D46" s="33">
        <v>2058</v>
      </c>
      <c r="E46" s="33">
        <v>667</v>
      </c>
      <c r="F46" s="33">
        <v>1425</v>
      </c>
      <c r="G46" s="33">
        <v>4635</v>
      </c>
      <c r="H46" s="33">
        <v>420</v>
      </c>
      <c r="I46" s="33">
        <v>4056</v>
      </c>
      <c r="J46" s="33">
        <v>181414</v>
      </c>
      <c r="K46" s="33">
        <v>75807</v>
      </c>
      <c r="L46" s="33">
        <v>30611</v>
      </c>
      <c r="M46" s="33">
        <v>3137</v>
      </c>
    </row>
    <row r="47" spans="1:13">
      <c r="A47" s="185" t="s">
        <v>67</v>
      </c>
      <c r="B47" s="33">
        <v>290.065</v>
      </c>
      <c r="C47" s="33">
        <v>228.64</v>
      </c>
      <c r="D47" s="33">
        <v>435.54500000000002</v>
      </c>
      <c r="E47" s="33">
        <v>160.85499999999999</v>
      </c>
      <c r="F47" s="33">
        <v>289.71499999999997</v>
      </c>
      <c r="G47" s="33">
        <v>946.68</v>
      </c>
      <c r="H47" s="33">
        <v>94.28</v>
      </c>
      <c r="I47" s="33">
        <v>227.02500000000001</v>
      </c>
      <c r="J47" s="33">
        <v>460.30849999999998</v>
      </c>
      <c r="K47" s="33">
        <v>289.73</v>
      </c>
      <c r="L47" s="33">
        <v>159.595</v>
      </c>
      <c r="M47" s="33">
        <v>624.42399999999998</v>
      </c>
    </row>
    <row r="48" spans="1:13" ht="15.75" thickBot="1">
      <c r="A48" s="207" t="s">
        <v>68</v>
      </c>
      <c r="B48" s="35">
        <v>27050</v>
      </c>
      <c r="C48" s="35">
        <v>30693</v>
      </c>
      <c r="D48" s="35">
        <v>2036</v>
      </c>
      <c r="E48" s="35">
        <v>2618</v>
      </c>
      <c r="F48" s="35">
        <v>4026</v>
      </c>
      <c r="G48" s="35">
        <v>3621</v>
      </c>
      <c r="H48" s="35">
        <v>4023</v>
      </c>
      <c r="I48" s="35">
        <v>8048</v>
      </c>
      <c r="J48" s="35">
        <v>182403</v>
      </c>
      <c r="K48" s="35">
        <v>255204</v>
      </c>
      <c r="L48" s="35">
        <v>225808</v>
      </c>
      <c r="M48" s="35">
        <v>70013</v>
      </c>
    </row>
    <row r="49" spans="1:13" ht="15.75" thickTop="1">
      <c r="A49" s="213"/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39"/>
    </row>
    <row r="50" spans="1:13">
      <c r="A50" s="213"/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39"/>
    </row>
    <row r="51" spans="1:13" ht="16.5" thickBot="1">
      <c r="A51" s="226"/>
      <c r="B51" s="220" t="s">
        <v>70</v>
      </c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31"/>
    </row>
    <row r="52" spans="1:13">
      <c r="A52" s="224"/>
      <c r="B52" s="233">
        <v>44927</v>
      </c>
      <c r="C52" s="233">
        <v>44958</v>
      </c>
      <c r="D52" s="233">
        <v>44986</v>
      </c>
      <c r="E52" s="233">
        <v>45017</v>
      </c>
      <c r="F52" s="233">
        <v>45047</v>
      </c>
      <c r="G52" s="233">
        <v>45078</v>
      </c>
      <c r="H52" s="233">
        <v>45108</v>
      </c>
      <c r="I52" s="233">
        <v>45139</v>
      </c>
      <c r="J52" s="233">
        <v>45170</v>
      </c>
      <c r="K52" s="233">
        <v>45200</v>
      </c>
      <c r="L52" s="233">
        <v>45231</v>
      </c>
      <c r="M52" s="239">
        <v>45261</v>
      </c>
    </row>
    <row r="53" spans="1:13" ht="15.75" thickBot="1">
      <c r="A53" s="225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40"/>
    </row>
    <row r="54" spans="1:13" ht="15.75" thickTop="1">
      <c r="A54" s="185" t="s">
        <v>52</v>
      </c>
      <c r="B54" s="33">
        <v>15</v>
      </c>
      <c r="C54" s="33">
        <v>35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</row>
    <row r="55" spans="1:13">
      <c r="A55" s="185" t="s">
        <v>66</v>
      </c>
      <c r="B55" s="33">
        <v>32004</v>
      </c>
      <c r="C55" s="33">
        <v>16243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</row>
    <row r="56" spans="1:13">
      <c r="A56" s="185" t="s">
        <v>67</v>
      </c>
      <c r="B56" s="33">
        <v>444.18</v>
      </c>
      <c r="C56" s="33">
        <v>425.55900000000003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</row>
    <row r="57" spans="1:13" ht="15.75" thickBot="1">
      <c r="A57" s="207" t="s">
        <v>68</v>
      </c>
      <c r="B57" s="35">
        <v>102015</v>
      </c>
      <c r="C57" s="35">
        <v>118216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</row>
    <row r="58" spans="1:13" ht="15.75" thickTop="1">
      <c r="A58" s="177"/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46"/>
    </row>
    <row r="59" spans="1:13">
      <c r="A59" s="185" t="s">
        <v>71</v>
      </c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"/>
    </row>
    <row r="60" spans="1:13">
      <c r="A60" s="185" t="s">
        <v>72</v>
      </c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38"/>
    </row>
    <row r="61" spans="1:13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22"/>
    </row>
    <row r="62" spans="1:13" ht="16.5" thickBot="1">
      <c r="A62" s="197"/>
      <c r="B62" s="220" t="s">
        <v>73</v>
      </c>
      <c r="C62" s="210"/>
      <c r="D62" s="221"/>
      <c r="E62" s="221"/>
      <c r="F62" s="221"/>
      <c r="G62" s="221"/>
      <c r="H62" s="221"/>
      <c r="I62" s="221"/>
      <c r="J62" s="221"/>
      <c r="K62" s="221"/>
      <c r="L62" s="210"/>
      <c r="M62" s="31"/>
    </row>
    <row r="63" spans="1:13">
      <c r="A63" s="224"/>
      <c r="B63" s="233">
        <v>44562</v>
      </c>
      <c r="C63" s="233">
        <v>44593</v>
      </c>
      <c r="D63" s="233">
        <v>44621</v>
      </c>
      <c r="E63" s="233">
        <v>44652</v>
      </c>
      <c r="F63" s="233">
        <v>44682</v>
      </c>
      <c r="G63" s="233">
        <v>44713</v>
      </c>
      <c r="H63" s="233">
        <v>44743</v>
      </c>
      <c r="I63" s="233">
        <v>44774</v>
      </c>
      <c r="J63" s="233">
        <v>44805</v>
      </c>
      <c r="K63" s="233">
        <v>44835</v>
      </c>
      <c r="L63" s="233">
        <v>44866</v>
      </c>
      <c r="M63" s="239">
        <v>44896</v>
      </c>
    </row>
    <row r="64" spans="1:13" ht="15.75" thickBot="1">
      <c r="A64" s="225"/>
      <c r="B64" s="234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40"/>
    </row>
    <row r="65" spans="1:13" ht="18.75" customHeight="1" thickTop="1" thickBot="1">
      <c r="A65" s="207" t="s">
        <v>74</v>
      </c>
      <c r="B65" s="35">
        <v>31297.512311724</v>
      </c>
      <c r="C65" s="35">
        <v>27673.618294202901</v>
      </c>
      <c r="D65" s="35">
        <v>30098.345402700001</v>
      </c>
      <c r="E65" s="35">
        <v>31728.068628050001</v>
      </c>
      <c r="F65" s="35">
        <v>32963.365275880002</v>
      </c>
      <c r="G65" s="35">
        <v>35498.667530720006</v>
      </c>
      <c r="H65" s="35">
        <v>37455.367391740001</v>
      </c>
      <c r="I65" s="35">
        <v>37325.27350879</v>
      </c>
      <c r="J65" s="35">
        <v>36278.328291210004</v>
      </c>
      <c r="K65" s="35">
        <v>36881.438795920003</v>
      </c>
      <c r="L65" s="35">
        <v>34726.54888201</v>
      </c>
      <c r="M65" s="35">
        <v>37547.86264182</v>
      </c>
    </row>
    <row r="66" spans="1:13" ht="15.75" thickTop="1">
      <c r="A66" s="185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</row>
    <row r="67" spans="1:13">
      <c r="A67" s="185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</row>
    <row r="68" spans="1:13" ht="16.5" thickBot="1">
      <c r="A68" s="208"/>
      <c r="B68" s="220" t="s">
        <v>73</v>
      </c>
      <c r="C68" s="210"/>
      <c r="D68" s="36"/>
      <c r="E68" s="36"/>
      <c r="F68" s="36"/>
      <c r="G68" s="36"/>
      <c r="H68" s="36"/>
      <c r="I68" s="36"/>
      <c r="J68" s="36"/>
      <c r="K68" s="36"/>
      <c r="L68" s="210"/>
      <c r="M68" s="31"/>
    </row>
    <row r="69" spans="1:13">
      <c r="A69" s="224"/>
      <c r="B69" s="233">
        <v>44927</v>
      </c>
      <c r="C69" s="233">
        <v>44958</v>
      </c>
      <c r="D69" s="233">
        <v>44986</v>
      </c>
      <c r="E69" s="233">
        <v>45017</v>
      </c>
      <c r="F69" s="233">
        <v>45047</v>
      </c>
      <c r="G69" s="233">
        <v>45078</v>
      </c>
      <c r="H69" s="233">
        <v>45108</v>
      </c>
      <c r="I69" s="233">
        <v>45139</v>
      </c>
      <c r="J69" s="233">
        <v>45170</v>
      </c>
      <c r="K69" s="233">
        <v>45200</v>
      </c>
      <c r="L69" s="233">
        <v>45231</v>
      </c>
      <c r="M69" s="239">
        <v>45261</v>
      </c>
    </row>
    <row r="70" spans="1:13" ht="15.75" thickBot="1">
      <c r="A70" s="225"/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40"/>
    </row>
    <row r="71" spans="1:13" ht="22.5" customHeight="1" thickTop="1" thickBot="1">
      <c r="A71" s="207" t="s">
        <v>74</v>
      </c>
      <c r="B71" s="35">
        <v>40243.040273840001</v>
      </c>
      <c r="C71" s="35">
        <v>38197.117545690002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</row>
    <row r="72" spans="1:13" ht="15.75" thickTop="1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22"/>
    </row>
    <row r="73" spans="1:13">
      <c r="A73" s="185" t="s">
        <v>71</v>
      </c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22"/>
    </row>
    <row r="74" spans="1:13">
      <c r="A74" s="185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22"/>
    </row>
    <row r="75" spans="1:13" ht="16.5" thickBot="1">
      <c r="A75" s="208"/>
      <c r="B75" s="220" t="s">
        <v>75</v>
      </c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22"/>
    </row>
    <row r="76" spans="1:13">
      <c r="A76" s="224"/>
      <c r="B76" s="233">
        <v>44562</v>
      </c>
      <c r="C76" s="233">
        <v>44593</v>
      </c>
      <c r="D76" s="233">
        <v>44621</v>
      </c>
      <c r="E76" s="233">
        <v>44652</v>
      </c>
      <c r="F76" s="233">
        <v>44682</v>
      </c>
      <c r="G76" s="233">
        <v>44713</v>
      </c>
      <c r="H76" s="233">
        <v>44743</v>
      </c>
      <c r="I76" s="233">
        <v>44774</v>
      </c>
      <c r="J76" s="233">
        <v>44805</v>
      </c>
      <c r="K76" s="233">
        <v>44835</v>
      </c>
      <c r="L76" s="233">
        <v>44866</v>
      </c>
      <c r="M76" s="239">
        <v>44896</v>
      </c>
    </row>
    <row r="77" spans="1:13" ht="15.75" thickBot="1">
      <c r="A77" s="225"/>
      <c r="B77" s="234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40"/>
    </row>
    <row r="78" spans="1:13" ht="18.75" customHeight="1" thickTop="1" thickBot="1">
      <c r="A78" s="207" t="s">
        <v>68</v>
      </c>
      <c r="B78" s="35">
        <v>8063115</v>
      </c>
      <c r="C78" s="35">
        <v>8125195</v>
      </c>
      <c r="D78" s="35">
        <v>8307945</v>
      </c>
      <c r="E78" s="35">
        <v>8472395</v>
      </c>
      <c r="F78" s="35">
        <v>8831695</v>
      </c>
      <c r="G78" s="35">
        <v>9140095</v>
      </c>
      <c r="H78" s="35">
        <v>9501955</v>
      </c>
      <c r="I78" s="35">
        <v>9900065</v>
      </c>
      <c r="J78" s="35">
        <v>9815465</v>
      </c>
      <c r="K78" s="35">
        <v>9637170</v>
      </c>
      <c r="L78" s="35">
        <v>9795720</v>
      </c>
      <c r="M78" s="35">
        <v>9682570</v>
      </c>
    </row>
    <row r="79" spans="1:13" ht="15.75" thickTop="1">
      <c r="A79" s="185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22"/>
    </row>
    <row r="80" spans="1:13">
      <c r="A80" s="185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22"/>
    </row>
    <row r="81" spans="1:13" ht="16.5" thickBot="1">
      <c r="A81" s="208"/>
      <c r="B81" s="220" t="s">
        <v>75</v>
      </c>
      <c r="C81" s="210"/>
      <c r="D81" s="36"/>
      <c r="E81" s="36"/>
      <c r="F81" s="36"/>
      <c r="G81" s="36"/>
      <c r="H81" s="36"/>
      <c r="I81" s="36"/>
      <c r="J81" s="36"/>
      <c r="K81" s="36"/>
      <c r="L81" s="210"/>
      <c r="M81" s="31"/>
    </row>
    <row r="82" spans="1:13">
      <c r="A82" s="224"/>
      <c r="B82" s="233">
        <v>44927</v>
      </c>
      <c r="C82" s="233">
        <v>44958</v>
      </c>
      <c r="D82" s="233">
        <v>44986</v>
      </c>
      <c r="E82" s="233">
        <v>45017</v>
      </c>
      <c r="F82" s="233">
        <v>45047</v>
      </c>
      <c r="G82" s="233">
        <v>45078</v>
      </c>
      <c r="H82" s="233">
        <v>45108</v>
      </c>
      <c r="I82" s="233">
        <v>45139</v>
      </c>
      <c r="J82" s="233">
        <v>45170</v>
      </c>
      <c r="K82" s="233">
        <v>45200</v>
      </c>
      <c r="L82" s="233">
        <v>45231</v>
      </c>
      <c r="M82" s="239">
        <v>45261</v>
      </c>
    </row>
    <row r="83" spans="1:13" ht="15.75" thickBot="1">
      <c r="A83" s="225"/>
      <c r="B83" s="234"/>
      <c r="C83" s="234"/>
      <c r="D83" s="234"/>
      <c r="E83" s="234"/>
      <c r="F83" s="234"/>
      <c r="G83" s="234"/>
      <c r="H83" s="234"/>
      <c r="I83" s="234"/>
      <c r="J83" s="234"/>
      <c r="K83" s="234"/>
      <c r="L83" s="234"/>
      <c r="M83" s="240"/>
    </row>
    <row r="84" spans="1:13" ht="21.75" customHeight="1" thickTop="1" thickBot="1">
      <c r="A84" s="207" t="s">
        <v>68</v>
      </c>
      <c r="B84" s="35">
        <v>9242750</v>
      </c>
      <c r="C84" s="35">
        <v>9181925</v>
      </c>
      <c r="D84" s="35"/>
      <c r="E84" s="35"/>
      <c r="F84" s="35"/>
      <c r="G84" s="35"/>
      <c r="H84" s="35"/>
      <c r="I84" s="35"/>
      <c r="J84" s="35"/>
      <c r="K84" s="35"/>
      <c r="L84" s="35"/>
      <c r="M84" s="35"/>
    </row>
    <row r="85" spans="1:13" ht="15.75" thickTop="1">
      <c r="A85" s="172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22"/>
    </row>
    <row r="86" spans="1:13">
      <c r="A86" s="185" t="s">
        <v>71</v>
      </c>
      <c r="B86" s="227"/>
      <c r="C86" s="227"/>
      <c r="D86" s="227"/>
      <c r="E86" s="227"/>
      <c r="F86" s="177"/>
      <c r="G86" s="177"/>
      <c r="H86" s="177"/>
      <c r="I86" s="177"/>
      <c r="J86" s="177"/>
      <c r="K86" s="177"/>
      <c r="L86" s="177"/>
      <c r="M86" s="22"/>
    </row>
    <row r="87" spans="1:13">
      <c r="A87" s="177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22"/>
    </row>
    <row r="88" spans="1:13">
      <c r="A88" s="177"/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22"/>
    </row>
    <row r="89" spans="1:13">
      <c r="A89" s="177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22"/>
    </row>
    <row r="90" spans="1:13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</row>
    <row r="91" spans="1:13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</row>
    <row r="92" spans="1:13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</row>
    <row r="93" spans="1:1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</row>
  </sheetData>
  <mergeCells count="124">
    <mergeCell ref="M7:M8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J16:J17"/>
    <mergeCell ref="K16:K17"/>
    <mergeCell ref="L16:L17"/>
    <mergeCell ref="M16:M17"/>
    <mergeCell ref="A25:A26"/>
    <mergeCell ref="B25:B26"/>
    <mergeCell ref="C25:C26"/>
    <mergeCell ref="D25:D26"/>
    <mergeCell ref="E25:E26"/>
    <mergeCell ref="F25:F26"/>
    <mergeCell ref="B43:B44"/>
    <mergeCell ref="C43:C44"/>
    <mergeCell ref="D43:D44"/>
    <mergeCell ref="E43:E44"/>
    <mergeCell ref="F43:F44"/>
    <mergeCell ref="G43:G44"/>
    <mergeCell ref="M25:M26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G25:G26"/>
    <mergeCell ref="H25:H26"/>
    <mergeCell ref="I25:I26"/>
    <mergeCell ref="J25:J26"/>
    <mergeCell ref="K25:K26"/>
    <mergeCell ref="L25:L26"/>
    <mergeCell ref="H43:H44"/>
    <mergeCell ref="I43:I44"/>
    <mergeCell ref="J43:J44"/>
    <mergeCell ref="K43:K44"/>
    <mergeCell ref="L43:L44"/>
    <mergeCell ref="M43:M44"/>
    <mergeCell ref="J34:J35"/>
    <mergeCell ref="K34:K35"/>
    <mergeCell ref="L34:L35"/>
    <mergeCell ref="M34:M35"/>
    <mergeCell ref="H52:H53"/>
    <mergeCell ref="I52:I53"/>
    <mergeCell ref="J52:J53"/>
    <mergeCell ref="K52:K53"/>
    <mergeCell ref="L52:L53"/>
    <mergeCell ref="M52:M53"/>
    <mergeCell ref="B52:B53"/>
    <mergeCell ref="C52:C53"/>
    <mergeCell ref="D52:D53"/>
    <mergeCell ref="E52:E53"/>
    <mergeCell ref="F52:F53"/>
    <mergeCell ref="G52:G53"/>
    <mergeCell ref="H63:H64"/>
    <mergeCell ref="I63:I64"/>
    <mergeCell ref="J63:J64"/>
    <mergeCell ref="K63:K64"/>
    <mergeCell ref="L63:L64"/>
    <mergeCell ref="M63:M64"/>
    <mergeCell ref="B63:B64"/>
    <mergeCell ref="C63:C64"/>
    <mergeCell ref="D63:D64"/>
    <mergeCell ref="E63:E64"/>
    <mergeCell ref="F63:F64"/>
    <mergeCell ref="G63:G64"/>
    <mergeCell ref="H69:H70"/>
    <mergeCell ref="I69:I70"/>
    <mergeCell ref="J69:J70"/>
    <mergeCell ref="K69:K70"/>
    <mergeCell ref="L69:L70"/>
    <mergeCell ref="M69:M70"/>
    <mergeCell ref="B69:B70"/>
    <mergeCell ref="C69:C70"/>
    <mergeCell ref="D69:D70"/>
    <mergeCell ref="E69:E70"/>
    <mergeCell ref="F69:F70"/>
    <mergeCell ref="G69:G70"/>
    <mergeCell ref="H76:H77"/>
    <mergeCell ref="I76:I77"/>
    <mergeCell ref="J76:J77"/>
    <mergeCell ref="K76:K77"/>
    <mergeCell ref="L76:L77"/>
    <mergeCell ref="M76:M77"/>
    <mergeCell ref="B76:B77"/>
    <mergeCell ref="C76:C77"/>
    <mergeCell ref="D76:D77"/>
    <mergeCell ref="E76:E77"/>
    <mergeCell ref="F76:F77"/>
    <mergeCell ref="G76:G77"/>
    <mergeCell ref="H82:H83"/>
    <mergeCell ref="I82:I83"/>
    <mergeCell ref="J82:J83"/>
    <mergeCell ref="K82:K83"/>
    <mergeCell ref="L82:L83"/>
    <mergeCell ref="M82:M83"/>
    <mergeCell ref="B82:B83"/>
    <mergeCell ref="C82:C83"/>
    <mergeCell ref="D82:D83"/>
    <mergeCell ref="E82:E83"/>
    <mergeCell ref="F82:F83"/>
    <mergeCell ref="G82:G8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3A3DC-ECE2-47E6-8EEE-052A71230501}">
  <dimension ref="A1:BQ277"/>
  <sheetViews>
    <sheetView showGridLines="0" zoomScale="90" zoomScaleNormal="90" workbookViewId="0"/>
  </sheetViews>
  <sheetFormatPr baseColWidth="10" defaultColWidth="11.42578125" defaultRowHeight="15"/>
  <cols>
    <col min="6" max="6" width="11.5703125" customWidth="1"/>
    <col min="7" max="7" width="10.42578125" customWidth="1"/>
    <col min="8" max="8" width="17.85546875" bestFit="1" customWidth="1"/>
    <col min="9" max="9" width="10.140625" customWidth="1"/>
    <col min="11" max="11" width="9.28515625" customWidth="1"/>
    <col min="12" max="12" width="11.5703125" customWidth="1"/>
    <col min="13" max="13" width="10.140625" customWidth="1"/>
    <col min="16" max="16" width="10.140625" customWidth="1"/>
    <col min="17" max="17" width="9.5703125" customWidth="1"/>
    <col min="20" max="20" width="10.7109375" customWidth="1"/>
    <col min="21" max="21" width="10.42578125" customWidth="1"/>
    <col min="22" max="22" width="11.7109375" customWidth="1"/>
    <col min="24" max="24" width="10" customWidth="1"/>
    <col min="25" max="25" width="11.28515625" customWidth="1"/>
    <col min="64" max="64" width="17.85546875" bestFit="1" customWidth="1"/>
  </cols>
  <sheetData>
    <row r="1" spans="1:69" ht="19.5">
      <c r="A1" s="6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22"/>
      <c r="O1" s="6" t="s">
        <v>0</v>
      </c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22"/>
      <c r="AC1" s="6" t="s">
        <v>0</v>
      </c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22"/>
      <c r="AQ1" s="6" t="s">
        <v>0</v>
      </c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E1" s="6" t="s">
        <v>0</v>
      </c>
      <c r="BF1" s="42"/>
      <c r="BG1" s="42"/>
      <c r="BH1" s="42"/>
      <c r="BI1" s="42"/>
      <c r="BJ1" s="42"/>
      <c r="BK1" s="42"/>
      <c r="BL1" s="42"/>
      <c r="BM1" s="42"/>
      <c r="BN1" s="22"/>
      <c r="BO1" s="22"/>
      <c r="BP1" s="22"/>
      <c r="BQ1" s="22"/>
    </row>
    <row r="2" spans="1:69" ht="19.5">
      <c r="A2" s="6" t="str">
        <f>+'Derivatives Summary'!A2</f>
        <v>FEBRUARY OPERATIONAL HIGHLIGHTS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22"/>
      <c r="O2" s="6" t="str">
        <f>+A2</f>
        <v>FEBRUARY OPERATIONAL HIGHLIGHTS</v>
      </c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22"/>
      <c r="AC2" s="6" t="str">
        <f>+O2</f>
        <v>FEBRUARY OPERATIONAL HIGHLIGHTS</v>
      </c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22"/>
      <c r="AQ2" s="6" t="str">
        <f>+AC2</f>
        <v>FEBRUARY OPERATIONAL HIGHLIGHTS</v>
      </c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E2" s="6" t="str">
        <f>+AQ2</f>
        <v>FEBRUARY OPERATIONAL HIGHLIGHTS</v>
      </c>
      <c r="BF2" s="42"/>
      <c r="BG2" s="42"/>
      <c r="BH2" s="42"/>
      <c r="BI2" s="42"/>
      <c r="BJ2" s="42"/>
      <c r="BK2" s="42"/>
      <c r="BL2" s="42"/>
      <c r="BM2" s="42"/>
      <c r="BN2" s="22"/>
      <c r="BO2" s="22"/>
      <c r="BP2" s="22"/>
      <c r="BQ2" s="22"/>
    </row>
    <row r="3" spans="1:69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</row>
    <row r="4" spans="1:69" ht="18">
      <c r="A4" s="28" t="s">
        <v>64</v>
      </c>
      <c r="B4" s="28"/>
      <c r="C4" s="28"/>
      <c r="D4" s="28"/>
      <c r="E4" s="28"/>
      <c r="F4" s="47"/>
      <c r="G4" s="43"/>
      <c r="H4" s="43"/>
      <c r="I4" s="43"/>
      <c r="J4" s="43"/>
      <c r="K4" s="43"/>
      <c r="L4" s="43"/>
      <c r="M4" s="43"/>
      <c r="N4" s="22"/>
      <c r="O4" s="28" t="s">
        <v>64</v>
      </c>
      <c r="P4" s="28"/>
      <c r="Q4" s="28"/>
      <c r="R4" s="28"/>
      <c r="S4" s="28"/>
      <c r="T4" s="47"/>
      <c r="U4" s="43"/>
      <c r="V4" s="43"/>
      <c r="W4" s="43"/>
      <c r="X4" s="43"/>
      <c r="Y4" s="43"/>
      <c r="Z4" s="43"/>
      <c r="AA4" s="43"/>
      <c r="AB4" s="22"/>
      <c r="AC4" s="28" t="s">
        <v>64</v>
      </c>
      <c r="AD4" s="28"/>
      <c r="AE4" s="28"/>
      <c r="AF4" s="28"/>
      <c r="AG4" s="28"/>
      <c r="AH4" s="28"/>
      <c r="AI4" s="43"/>
      <c r="AJ4" s="43"/>
      <c r="AK4" s="43"/>
      <c r="AL4" s="43"/>
      <c r="AM4" s="43"/>
      <c r="AN4" s="43"/>
      <c r="AO4" s="43"/>
      <c r="AP4" s="22"/>
      <c r="AQ4" s="28" t="s">
        <v>64</v>
      </c>
      <c r="AR4" s="28"/>
      <c r="AS4" s="28"/>
      <c r="AT4" s="28"/>
      <c r="AU4" s="28"/>
      <c r="AV4" s="43"/>
      <c r="AW4" s="43"/>
      <c r="AX4" s="43"/>
      <c r="AY4" s="43"/>
      <c r="AZ4" s="43"/>
      <c r="BA4" s="43"/>
      <c r="BB4" s="43"/>
      <c r="BC4" s="22"/>
    </row>
    <row r="5" spans="1:69" ht="15.75" thickBo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48"/>
      <c r="Y5" s="22"/>
      <c r="Z5" s="22"/>
      <c r="AA5" s="22"/>
      <c r="AB5" s="22"/>
      <c r="AC5" s="22"/>
      <c r="AD5" s="48"/>
      <c r="AE5" s="22"/>
      <c r="AF5" s="22"/>
      <c r="AG5" s="22"/>
      <c r="AH5" s="48"/>
      <c r="AI5" s="22"/>
      <c r="AJ5" s="22"/>
      <c r="AK5" s="22"/>
      <c r="AL5" s="48"/>
      <c r="AM5" s="24"/>
      <c r="AN5" s="24"/>
      <c r="AO5" s="24"/>
      <c r="AP5" s="22"/>
      <c r="AQ5" s="22"/>
      <c r="AR5" s="22"/>
      <c r="AS5" s="22"/>
      <c r="AT5" s="22"/>
      <c r="AU5" s="22"/>
      <c r="AV5" s="48"/>
      <c r="AW5" s="22"/>
      <c r="AX5" s="22"/>
      <c r="AY5" s="22"/>
      <c r="AZ5" s="48"/>
      <c r="BA5" s="24"/>
      <c r="BB5" s="24"/>
      <c r="BC5" s="22"/>
      <c r="BE5" s="22"/>
      <c r="BF5" s="22"/>
      <c r="BG5" s="22"/>
      <c r="BH5" s="22"/>
      <c r="BI5" s="22"/>
      <c r="BJ5" s="22"/>
      <c r="BK5" s="22"/>
      <c r="BL5" s="22"/>
      <c r="BM5" s="22"/>
    </row>
    <row r="6" spans="1:69" ht="15.75" thickBot="1">
      <c r="A6" s="49"/>
      <c r="B6" s="252" t="s">
        <v>76</v>
      </c>
      <c r="C6" s="253"/>
      <c r="D6" s="253"/>
      <c r="E6" s="254"/>
      <c r="F6" s="252" t="s">
        <v>77</v>
      </c>
      <c r="G6" s="253"/>
      <c r="H6" s="253"/>
      <c r="I6" s="254"/>
      <c r="J6" s="252" t="s">
        <v>78</v>
      </c>
      <c r="K6" s="253"/>
      <c r="L6" s="253"/>
      <c r="M6" s="254"/>
      <c r="N6" s="18"/>
      <c r="O6" s="49"/>
      <c r="P6" s="252" t="s">
        <v>79</v>
      </c>
      <c r="Q6" s="253"/>
      <c r="R6" s="253"/>
      <c r="S6" s="254"/>
      <c r="T6" s="252" t="s">
        <v>80</v>
      </c>
      <c r="U6" s="253"/>
      <c r="V6" s="253"/>
      <c r="W6" s="254"/>
      <c r="X6" s="252" t="s">
        <v>81</v>
      </c>
      <c r="Y6" s="253"/>
      <c r="Z6" s="253"/>
      <c r="AA6" s="254"/>
      <c r="AB6" s="18"/>
      <c r="AC6" s="49"/>
      <c r="AD6" s="252" t="s">
        <v>82</v>
      </c>
      <c r="AE6" s="253"/>
      <c r="AF6" s="253"/>
      <c r="AG6" s="254"/>
      <c r="AH6" s="252" t="s">
        <v>83</v>
      </c>
      <c r="AI6" s="253"/>
      <c r="AJ6" s="253"/>
      <c r="AK6" s="254"/>
      <c r="AL6" s="252" t="s">
        <v>84</v>
      </c>
      <c r="AM6" s="253"/>
      <c r="AN6" s="253"/>
      <c r="AO6" s="254"/>
      <c r="AP6" s="18"/>
      <c r="AQ6" s="49"/>
      <c r="AR6" s="252" t="s">
        <v>85</v>
      </c>
      <c r="AS6" s="253"/>
      <c r="AT6" s="253"/>
      <c r="AU6" s="254"/>
      <c r="AV6" s="252" t="s">
        <v>86</v>
      </c>
      <c r="AW6" s="253"/>
      <c r="AX6" s="253"/>
      <c r="AY6" s="254"/>
      <c r="AZ6" s="252" t="s">
        <v>87</v>
      </c>
      <c r="BA6" s="253"/>
      <c r="BB6" s="253"/>
      <c r="BC6" s="254"/>
      <c r="BE6" s="49"/>
      <c r="BF6" s="252" t="s">
        <v>88</v>
      </c>
      <c r="BG6" s="253"/>
      <c r="BH6" s="253"/>
      <c r="BI6" s="254"/>
      <c r="BJ6" s="252" t="s">
        <v>89</v>
      </c>
      <c r="BK6" s="253"/>
      <c r="BL6" s="253"/>
      <c r="BM6" s="254"/>
    </row>
    <row r="7" spans="1:69" ht="25.5">
      <c r="A7" s="50"/>
      <c r="B7" s="244" t="s">
        <v>90</v>
      </c>
      <c r="C7" s="246" t="s">
        <v>91</v>
      </c>
      <c r="D7" s="248" t="s">
        <v>92</v>
      </c>
      <c r="E7" s="250" t="s">
        <v>93</v>
      </c>
      <c r="F7" s="244" t="s">
        <v>90</v>
      </c>
      <c r="G7" s="246" t="s">
        <v>91</v>
      </c>
      <c r="H7" s="248" t="s">
        <v>92</v>
      </c>
      <c r="I7" s="250" t="s">
        <v>93</v>
      </c>
      <c r="J7" s="244" t="s">
        <v>90</v>
      </c>
      <c r="K7" s="246" t="s">
        <v>91</v>
      </c>
      <c r="L7" s="248" t="s">
        <v>92</v>
      </c>
      <c r="M7" s="250" t="s">
        <v>93</v>
      </c>
      <c r="N7" s="51"/>
      <c r="O7" s="50"/>
      <c r="P7" s="244" t="s">
        <v>90</v>
      </c>
      <c r="Q7" s="246" t="s">
        <v>91</v>
      </c>
      <c r="R7" s="248" t="s">
        <v>92</v>
      </c>
      <c r="S7" s="250" t="s">
        <v>93</v>
      </c>
      <c r="T7" s="244" t="s">
        <v>90</v>
      </c>
      <c r="U7" s="246" t="s">
        <v>91</v>
      </c>
      <c r="V7" s="248" t="s">
        <v>92</v>
      </c>
      <c r="W7" s="250" t="s">
        <v>93</v>
      </c>
      <c r="X7" s="244" t="s">
        <v>90</v>
      </c>
      <c r="Y7" s="246" t="s">
        <v>91</v>
      </c>
      <c r="Z7" s="248" t="s">
        <v>92</v>
      </c>
      <c r="AA7" s="250" t="s">
        <v>93</v>
      </c>
      <c r="AB7" s="52"/>
      <c r="AC7" s="50"/>
      <c r="AD7" s="244" t="s">
        <v>90</v>
      </c>
      <c r="AE7" s="246" t="s">
        <v>91</v>
      </c>
      <c r="AF7" s="248" t="s">
        <v>92</v>
      </c>
      <c r="AG7" s="250" t="s">
        <v>93</v>
      </c>
      <c r="AH7" s="244" t="s">
        <v>90</v>
      </c>
      <c r="AI7" s="246" t="s">
        <v>91</v>
      </c>
      <c r="AJ7" s="248" t="s">
        <v>92</v>
      </c>
      <c r="AK7" s="250" t="s">
        <v>93</v>
      </c>
      <c r="AL7" s="244" t="s">
        <v>90</v>
      </c>
      <c r="AM7" s="246" t="s">
        <v>91</v>
      </c>
      <c r="AN7" s="248" t="s">
        <v>92</v>
      </c>
      <c r="AO7" s="250" t="s">
        <v>93</v>
      </c>
      <c r="AP7" s="18"/>
      <c r="AQ7" s="50"/>
      <c r="AR7" s="244" t="s">
        <v>90</v>
      </c>
      <c r="AS7" s="246" t="s">
        <v>91</v>
      </c>
      <c r="AT7" s="248" t="s">
        <v>92</v>
      </c>
      <c r="AU7" s="250" t="s">
        <v>93</v>
      </c>
      <c r="AV7" s="244" t="s">
        <v>90</v>
      </c>
      <c r="AW7" s="246" t="s">
        <v>91</v>
      </c>
      <c r="AX7" s="248" t="s">
        <v>92</v>
      </c>
      <c r="AY7" s="250" t="s">
        <v>93</v>
      </c>
      <c r="AZ7" s="244" t="s">
        <v>90</v>
      </c>
      <c r="BA7" s="246" t="s">
        <v>91</v>
      </c>
      <c r="BB7" s="248" t="s">
        <v>92</v>
      </c>
      <c r="BC7" s="250" t="s">
        <v>93</v>
      </c>
      <c r="BE7" s="50"/>
      <c r="BF7" s="53" t="s">
        <v>90</v>
      </c>
      <c r="BG7" s="54" t="s">
        <v>91</v>
      </c>
      <c r="BH7" s="55" t="s">
        <v>92</v>
      </c>
      <c r="BI7" s="56" t="s">
        <v>93</v>
      </c>
      <c r="BJ7" s="53" t="s">
        <v>90</v>
      </c>
      <c r="BK7" s="54" t="s">
        <v>91</v>
      </c>
      <c r="BL7" s="55" t="s">
        <v>92</v>
      </c>
      <c r="BM7" s="56" t="s">
        <v>93</v>
      </c>
    </row>
    <row r="8" spans="1:69" ht="15.75" customHeight="1" thickBot="1">
      <c r="A8" s="57"/>
      <c r="B8" s="245"/>
      <c r="C8" s="247"/>
      <c r="D8" s="249"/>
      <c r="E8" s="251"/>
      <c r="F8" s="245"/>
      <c r="G8" s="247"/>
      <c r="H8" s="249"/>
      <c r="I8" s="251"/>
      <c r="J8" s="245"/>
      <c r="K8" s="247"/>
      <c r="L8" s="249"/>
      <c r="M8" s="251"/>
      <c r="N8" s="40"/>
      <c r="O8" s="57"/>
      <c r="P8" s="245"/>
      <c r="Q8" s="247"/>
      <c r="R8" s="249"/>
      <c r="S8" s="251"/>
      <c r="T8" s="245"/>
      <c r="U8" s="247"/>
      <c r="V8" s="249"/>
      <c r="W8" s="251"/>
      <c r="X8" s="245"/>
      <c r="Y8" s="247"/>
      <c r="Z8" s="249"/>
      <c r="AA8" s="251"/>
      <c r="AB8" s="23"/>
      <c r="AC8" s="57"/>
      <c r="AD8" s="245"/>
      <c r="AE8" s="247"/>
      <c r="AF8" s="249"/>
      <c r="AG8" s="251"/>
      <c r="AH8" s="245"/>
      <c r="AI8" s="247"/>
      <c r="AJ8" s="249"/>
      <c r="AK8" s="251"/>
      <c r="AL8" s="245"/>
      <c r="AM8" s="247"/>
      <c r="AN8" s="249"/>
      <c r="AO8" s="251"/>
      <c r="AP8" s="23"/>
      <c r="AQ8" s="57"/>
      <c r="AR8" s="245"/>
      <c r="AS8" s="247"/>
      <c r="AT8" s="249"/>
      <c r="AU8" s="251"/>
      <c r="AV8" s="245"/>
      <c r="AW8" s="247"/>
      <c r="AX8" s="249"/>
      <c r="AY8" s="251"/>
      <c r="AZ8" s="245"/>
      <c r="BA8" s="247"/>
      <c r="BB8" s="249"/>
      <c r="BC8" s="251"/>
      <c r="BE8" s="57"/>
      <c r="BF8" s="58"/>
      <c r="BG8" s="59"/>
      <c r="BH8" s="60"/>
      <c r="BI8" s="61"/>
      <c r="BJ8" s="58"/>
      <c r="BK8" s="59"/>
      <c r="BL8" s="60"/>
      <c r="BM8" s="61"/>
    </row>
    <row r="9" spans="1:69">
      <c r="A9" s="62">
        <v>44562</v>
      </c>
      <c r="B9" s="63">
        <v>481</v>
      </c>
      <c r="C9" s="64">
        <v>251280</v>
      </c>
      <c r="D9" s="65">
        <v>52479.231667</v>
      </c>
      <c r="E9" s="66">
        <v>912740</v>
      </c>
      <c r="F9" s="63">
        <v>3</v>
      </c>
      <c r="G9" s="64">
        <v>250</v>
      </c>
      <c r="H9" s="65">
        <v>59.381999999999998</v>
      </c>
      <c r="I9" s="66">
        <v>100</v>
      </c>
      <c r="J9" s="63">
        <v>9672</v>
      </c>
      <c r="K9" s="64">
        <v>15216</v>
      </c>
      <c r="L9" s="65">
        <v>7997.8033699999996</v>
      </c>
      <c r="M9" s="66">
        <v>12087</v>
      </c>
      <c r="N9" s="18"/>
      <c r="O9" s="67">
        <v>44562</v>
      </c>
      <c r="P9" s="68">
        <v>0</v>
      </c>
      <c r="Q9" s="69">
        <v>0</v>
      </c>
      <c r="R9" s="70">
        <v>0</v>
      </c>
      <c r="S9" s="71">
        <v>0</v>
      </c>
      <c r="T9" s="68">
        <v>0</v>
      </c>
      <c r="U9" s="69">
        <v>0</v>
      </c>
      <c r="V9" s="70">
        <v>0</v>
      </c>
      <c r="W9" s="71">
        <v>0</v>
      </c>
      <c r="X9" s="68">
        <v>0</v>
      </c>
      <c r="Y9" s="69">
        <v>0</v>
      </c>
      <c r="Z9" s="70">
        <v>0</v>
      </c>
      <c r="AA9" s="71">
        <v>0</v>
      </c>
      <c r="AB9" s="23"/>
      <c r="AC9" s="67">
        <v>44562</v>
      </c>
      <c r="AD9" s="68">
        <v>0</v>
      </c>
      <c r="AE9" s="69">
        <v>0</v>
      </c>
      <c r="AF9" s="70">
        <v>0</v>
      </c>
      <c r="AG9" s="71">
        <v>0</v>
      </c>
      <c r="AH9" s="68">
        <v>0</v>
      </c>
      <c r="AI9" s="69">
        <v>0</v>
      </c>
      <c r="AJ9" s="70">
        <v>0</v>
      </c>
      <c r="AK9" s="71">
        <v>0</v>
      </c>
      <c r="AL9" s="68">
        <v>54</v>
      </c>
      <c r="AM9" s="69">
        <v>74</v>
      </c>
      <c r="AN9" s="70">
        <v>7.8867200000000004</v>
      </c>
      <c r="AO9" s="71">
        <v>7</v>
      </c>
      <c r="AP9" s="23"/>
      <c r="AQ9" s="67">
        <v>44562</v>
      </c>
      <c r="AR9" s="68">
        <v>0</v>
      </c>
      <c r="AS9" s="69">
        <v>0</v>
      </c>
      <c r="AT9" s="70">
        <v>0</v>
      </c>
      <c r="AU9" s="71">
        <v>0</v>
      </c>
      <c r="AV9" s="68">
        <v>0</v>
      </c>
      <c r="AW9" s="69">
        <v>0</v>
      </c>
      <c r="AX9" s="70">
        <v>0</v>
      </c>
      <c r="AY9" s="71">
        <v>5000</v>
      </c>
      <c r="AZ9" s="68">
        <v>0</v>
      </c>
      <c r="BA9" s="69">
        <v>0</v>
      </c>
      <c r="BB9" s="70">
        <v>0</v>
      </c>
      <c r="BC9" s="71">
        <v>0</v>
      </c>
      <c r="BE9" s="67">
        <v>44562</v>
      </c>
      <c r="BF9" s="72">
        <v>0</v>
      </c>
      <c r="BG9" s="73">
        <v>0</v>
      </c>
      <c r="BH9" s="74">
        <v>0</v>
      </c>
      <c r="BI9" s="75">
        <v>0</v>
      </c>
      <c r="BJ9" s="72">
        <v>0</v>
      </c>
      <c r="BK9" s="73">
        <v>0</v>
      </c>
      <c r="BL9" s="74">
        <v>0</v>
      </c>
      <c r="BM9" s="75">
        <v>0</v>
      </c>
    </row>
    <row r="10" spans="1:69">
      <c r="A10" s="62">
        <v>44593</v>
      </c>
      <c r="B10" s="63">
        <v>259</v>
      </c>
      <c r="C10" s="64">
        <v>971202</v>
      </c>
      <c r="D10" s="65">
        <v>201110.89007600001</v>
      </c>
      <c r="E10" s="66">
        <v>894863</v>
      </c>
      <c r="F10" s="63">
        <v>0</v>
      </c>
      <c r="G10" s="64">
        <v>0</v>
      </c>
      <c r="H10" s="65">
        <v>0</v>
      </c>
      <c r="I10" s="66">
        <v>100</v>
      </c>
      <c r="J10" s="63">
        <v>10512</v>
      </c>
      <c r="K10" s="64">
        <v>17014</v>
      </c>
      <c r="L10" s="65">
        <v>8891.0321700000004</v>
      </c>
      <c r="M10" s="66">
        <v>12748</v>
      </c>
      <c r="N10" s="22"/>
      <c r="O10" s="67">
        <v>44593</v>
      </c>
      <c r="P10" s="68">
        <v>0</v>
      </c>
      <c r="Q10" s="69">
        <v>0</v>
      </c>
      <c r="R10" s="70">
        <v>0</v>
      </c>
      <c r="S10" s="71">
        <v>0</v>
      </c>
      <c r="T10" s="68">
        <v>0</v>
      </c>
      <c r="U10" s="69">
        <v>0</v>
      </c>
      <c r="V10" s="70">
        <v>0</v>
      </c>
      <c r="W10" s="71">
        <v>0</v>
      </c>
      <c r="X10" s="68">
        <v>0</v>
      </c>
      <c r="Y10" s="69">
        <v>0</v>
      </c>
      <c r="Z10" s="70">
        <v>0</v>
      </c>
      <c r="AA10" s="71">
        <v>0</v>
      </c>
      <c r="AB10" s="22"/>
      <c r="AC10" s="67">
        <v>44593</v>
      </c>
      <c r="AD10" s="68">
        <v>0</v>
      </c>
      <c r="AE10" s="69">
        <v>0</v>
      </c>
      <c r="AF10" s="70">
        <v>0</v>
      </c>
      <c r="AG10" s="71">
        <v>0</v>
      </c>
      <c r="AH10" s="68">
        <v>0</v>
      </c>
      <c r="AI10" s="69">
        <v>0</v>
      </c>
      <c r="AJ10" s="70">
        <v>0</v>
      </c>
      <c r="AK10" s="71">
        <v>0</v>
      </c>
      <c r="AL10" s="68">
        <v>122</v>
      </c>
      <c r="AM10" s="69">
        <v>160</v>
      </c>
      <c r="AN10" s="70">
        <v>16.889420000000001</v>
      </c>
      <c r="AO10" s="71">
        <v>7</v>
      </c>
      <c r="AP10" s="22"/>
      <c r="AQ10" s="67">
        <v>44593</v>
      </c>
      <c r="AR10" s="68">
        <v>0</v>
      </c>
      <c r="AS10" s="69">
        <v>0</v>
      </c>
      <c r="AT10" s="70">
        <v>0</v>
      </c>
      <c r="AU10" s="71">
        <v>0</v>
      </c>
      <c r="AV10" s="68">
        <v>4</v>
      </c>
      <c r="AW10" s="69">
        <v>800</v>
      </c>
      <c r="AX10" s="70">
        <v>86.637500000000003</v>
      </c>
      <c r="AY10" s="71">
        <v>5200</v>
      </c>
      <c r="AZ10" s="68">
        <v>0</v>
      </c>
      <c r="BA10" s="69">
        <v>0</v>
      </c>
      <c r="BB10" s="70">
        <v>0</v>
      </c>
      <c r="BC10" s="71">
        <v>0</v>
      </c>
      <c r="BE10" s="67">
        <v>44593</v>
      </c>
      <c r="BF10" s="63">
        <v>0</v>
      </c>
      <c r="BG10" s="64">
        <v>0</v>
      </c>
      <c r="BH10" s="65">
        <v>0</v>
      </c>
      <c r="BI10" s="66">
        <v>0</v>
      </c>
      <c r="BJ10" s="63">
        <v>0</v>
      </c>
      <c r="BK10" s="64">
        <v>0</v>
      </c>
      <c r="BL10" s="65">
        <v>0</v>
      </c>
      <c r="BM10" s="66">
        <v>0</v>
      </c>
    </row>
    <row r="11" spans="1:69">
      <c r="A11" s="62">
        <v>44621</v>
      </c>
      <c r="B11" s="63">
        <v>463</v>
      </c>
      <c r="C11" s="64">
        <v>621299</v>
      </c>
      <c r="D11" s="65">
        <v>132248.464374</v>
      </c>
      <c r="E11" s="66">
        <v>754915</v>
      </c>
      <c r="F11" s="63">
        <v>0</v>
      </c>
      <c r="G11" s="64">
        <v>0</v>
      </c>
      <c r="H11" s="65">
        <v>0</v>
      </c>
      <c r="I11" s="66">
        <v>100</v>
      </c>
      <c r="J11" s="63">
        <v>19268</v>
      </c>
      <c r="K11" s="64">
        <v>62493</v>
      </c>
      <c r="L11" s="65">
        <v>33573.392549999997</v>
      </c>
      <c r="M11" s="66">
        <v>12421</v>
      </c>
      <c r="N11" s="22"/>
      <c r="O11" s="67">
        <v>44621</v>
      </c>
      <c r="P11" s="68">
        <v>0</v>
      </c>
      <c r="Q11" s="69">
        <v>0</v>
      </c>
      <c r="R11" s="70">
        <v>0</v>
      </c>
      <c r="S11" s="71">
        <v>0</v>
      </c>
      <c r="T11" s="68">
        <v>0</v>
      </c>
      <c r="U11" s="69">
        <v>0</v>
      </c>
      <c r="V11" s="70">
        <v>0</v>
      </c>
      <c r="W11" s="71">
        <v>0</v>
      </c>
      <c r="X11" s="68">
        <v>0</v>
      </c>
      <c r="Y11" s="69">
        <v>0</v>
      </c>
      <c r="Z11" s="70">
        <v>0</v>
      </c>
      <c r="AA11" s="71">
        <v>0</v>
      </c>
      <c r="AB11" s="22"/>
      <c r="AC11" s="67">
        <v>44621</v>
      </c>
      <c r="AD11" s="68">
        <v>0</v>
      </c>
      <c r="AE11" s="69">
        <v>0</v>
      </c>
      <c r="AF11" s="70">
        <v>0</v>
      </c>
      <c r="AG11" s="71">
        <v>0</v>
      </c>
      <c r="AH11" s="68">
        <v>0</v>
      </c>
      <c r="AI11" s="69">
        <v>0</v>
      </c>
      <c r="AJ11" s="70">
        <v>0</v>
      </c>
      <c r="AK11" s="71">
        <v>0</v>
      </c>
      <c r="AL11" s="68">
        <v>83</v>
      </c>
      <c r="AM11" s="69">
        <v>134</v>
      </c>
      <c r="AN11" s="70">
        <v>14.347020000000001</v>
      </c>
      <c r="AO11" s="71">
        <v>11</v>
      </c>
      <c r="AP11" s="22"/>
      <c r="AQ11" s="67">
        <v>44621</v>
      </c>
      <c r="AR11" s="68">
        <v>0</v>
      </c>
      <c r="AS11" s="69">
        <v>0</v>
      </c>
      <c r="AT11" s="70">
        <v>0</v>
      </c>
      <c r="AU11" s="71">
        <v>0</v>
      </c>
      <c r="AV11" s="68">
        <v>6</v>
      </c>
      <c r="AW11" s="69">
        <v>10100</v>
      </c>
      <c r="AX11" s="70">
        <v>1063.4775</v>
      </c>
      <c r="AY11" s="71">
        <v>4000</v>
      </c>
      <c r="AZ11" s="68">
        <v>0</v>
      </c>
      <c r="BA11" s="69">
        <v>0</v>
      </c>
      <c r="BB11" s="70">
        <v>0</v>
      </c>
      <c r="BC11" s="71">
        <v>0</v>
      </c>
      <c r="BE11" s="67">
        <v>44621</v>
      </c>
      <c r="BF11" s="63">
        <v>0</v>
      </c>
      <c r="BG11" s="64">
        <v>0</v>
      </c>
      <c r="BH11" s="65">
        <v>0</v>
      </c>
      <c r="BI11" s="66">
        <v>0</v>
      </c>
      <c r="BJ11" s="63">
        <v>0</v>
      </c>
      <c r="BK11" s="64">
        <v>0</v>
      </c>
      <c r="BL11" s="65">
        <v>0</v>
      </c>
      <c r="BM11" s="66">
        <v>0</v>
      </c>
    </row>
    <row r="12" spans="1:69">
      <c r="A12" s="62">
        <v>44652</v>
      </c>
      <c r="B12" s="63">
        <v>308</v>
      </c>
      <c r="C12" s="64">
        <v>162294</v>
      </c>
      <c r="D12" s="65">
        <v>33417.597272999999</v>
      </c>
      <c r="E12" s="66">
        <v>846588</v>
      </c>
      <c r="F12" s="63">
        <v>0</v>
      </c>
      <c r="G12" s="64">
        <v>0</v>
      </c>
      <c r="H12" s="65">
        <v>0</v>
      </c>
      <c r="I12" s="66">
        <v>100</v>
      </c>
      <c r="J12" s="63">
        <v>8940</v>
      </c>
      <c r="K12" s="64">
        <v>15176</v>
      </c>
      <c r="L12" s="65">
        <v>8255.6665200000007</v>
      </c>
      <c r="M12" s="66">
        <v>12578</v>
      </c>
      <c r="N12" s="22"/>
      <c r="O12" s="67">
        <v>44652</v>
      </c>
      <c r="P12" s="68">
        <v>0</v>
      </c>
      <c r="Q12" s="69">
        <v>0</v>
      </c>
      <c r="R12" s="70">
        <v>0</v>
      </c>
      <c r="S12" s="71">
        <v>0</v>
      </c>
      <c r="T12" s="68">
        <v>0</v>
      </c>
      <c r="U12" s="69">
        <v>0</v>
      </c>
      <c r="V12" s="70">
        <v>0</v>
      </c>
      <c r="W12" s="71">
        <v>0</v>
      </c>
      <c r="X12" s="68">
        <v>0</v>
      </c>
      <c r="Y12" s="69">
        <v>0</v>
      </c>
      <c r="Z12" s="70">
        <v>0</v>
      </c>
      <c r="AA12" s="71">
        <v>0</v>
      </c>
      <c r="AB12" s="22"/>
      <c r="AC12" s="67">
        <v>44652</v>
      </c>
      <c r="AD12" s="68">
        <v>0</v>
      </c>
      <c r="AE12" s="69">
        <v>0</v>
      </c>
      <c r="AF12" s="70">
        <v>0</v>
      </c>
      <c r="AG12" s="71">
        <v>0</v>
      </c>
      <c r="AH12" s="68">
        <v>0</v>
      </c>
      <c r="AI12" s="69">
        <v>0</v>
      </c>
      <c r="AJ12" s="70">
        <v>0</v>
      </c>
      <c r="AK12" s="71">
        <v>0</v>
      </c>
      <c r="AL12" s="68">
        <v>40</v>
      </c>
      <c r="AM12" s="69">
        <v>48</v>
      </c>
      <c r="AN12" s="70">
        <v>5.2122000000000002</v>
      </c>
      <c r="AO12" s="71">
        <v>3</v>
      </c>
      <c r="AP12" s="22"/>
      <c r="AQ12" s="67">
        <v>44652</v>
      </c>
      <c r="AR12" s="68">
        <v>0</v>
      </c>
      <c r="AS12" s="69">
        <v>0</v>
      </c>
      <c r="AT12" s="70">
        <v>0</v>
      </c>
      <c r="AU12" s="71">
        <v>0</v>
      </c>
      <c r="AV12" s="68">
        <v>8</v>
      </c>
      <c r="AW12" s="69">
        <v>2500</v>
      </c>
      <c r="AX12" s="70">
        <v>257.04000000000002</v>
      </c>
      <c r="AY12" s="71">
        <v>5600</v>
      </c>
      <c r="AZ12" s="68">
        <v>0</v>
      </c>
      <c r="BA12" s="69">
        <v>0</v>
      </c>
      <c r="BB12" s="70">
        <v>0</v>
      </c>
      <c r="BC12" s="71">
        <v>0</v>
      </c>
      <c r="BE12" s="67">
        <v>44652</v>
      </c>
      <c r="BF12" s="63">
        <v>0</v>
      </c>
      <c r="BG12" s="64">
        <v>0</v>
      </c>
      <c r="BH12" s="65">
        <v>0</v>
      </c>
      <c r="BI12" s="66">
        <v>0</v>
      </c>
      <c r="BJ12" s="63">
        <v>0</v>
      </c>
      <c r="BK12" s="64">
        <v>0</v>
      </c>
      <c r="BL12" s="65">
        <v>0</v>
      </c>
      <c r="BM12" s="66">
        <v>0</v>
      </c>
    </row>
    <row r="13" spans="1:69">
      <c r="A13" s="62">
        <v>44682</v>
      </c>
      <c r="B13" s="63">
        <v>281</v>
      </c>
      <c r="C13" s="64">
        <v>409227</v>
      </c>
      <c r="D13" s="65">
        <v>82912.003328999999</v>
      </c>
      <c r="E13" s="66">
        <v>1025410</v>
      </c>
      <c r="F13" s="63">
        <v>2</v>
      </c>
      <c r="G13" s="64">
        <v>150</v>
      </c>
      <c r="H13" s="65">
        <v>32.725000000000001</v>
      </c>
      <c r="I13" s="66">
        <v>50</v>
      </c>
      <c r="J13" s="63">
        <v>12432</v>
      </c>
      <c r="K13" s="64">
        <v>20343</v>
      </c>
      <c r="L13" s="65">
        <v>10281.360269999999</v>
      </c>
      <c r="M13" s="66">
        <v>13964</v>
      </c>
      <c r="N13" s="76"/>
      <c r="O13" s="67">
        <v>44682</v>
      </c>
      <c r="P13" s="68">
        <v>0</v>
      </c>
      <c r="Q13" s="69">
        <v>0</v>
      </c>
      <c r="R13" s="70">
        <v>0</v>
      </c>
      <c r="S13" s="71">
        <v>0</v>
      </c>
      <c r="T13" s="68">
        <v>0</v>
      </c>
      <c r="U13" s="69">
        <v>0</v>
      </c>
      <c r="V13" s="70">
        <v>0</v>
      </c>
      <c r="W13" s="71">
        <v>0</v>
      </c>
      <c r="X13" s="68">
        <v>0</v>
      </c>
      <c r="Y13" s="69">
        <v>0</v>
      </c>
      <c r="Z13" s="70">
        <v>0</v>
      </c>
      <c r="AA13" s="71">
        <v>0</v>
      </c>
      <c r="AB13" s="76"/>
      <c r="AC13" s="67">
        <v>44682</v>
      </c>
      <c r="AD13" s="68">
        <v>0</v>
      </c>
      <c r="AE13" s="69">
        <v>0</v>
      </c>
      <c r="AF13" s="70">
        <v>0</v>
      </c>
      <c r="AG13" s="71">
        <v>0</v>
      </c>
      <c r="AH13" s="68">
        <v>0</v>
      </c>
      <c r="AI13" s="69">
        <v>0</v>
      </c>
      <c r="AJ13" s="70">
        <v>0</v>
      </c>
      <c r="AK13" s="71">
        <v>0</v>
      </c>
      <c r="AL13" s="68">
        <v>32</v>
      </c>
      <c r="AM13" s="69">
        <v>54</v>
      </c>
      <c r="AN13" s="70">
        <v>5.3738200000000003</v>
      </c>
      <c r="AO13" s="71">
        <v>1</v>
      </c>
      <c r="AP13" s="76"/>
      <c r="AQ13" s="67">
        <v>44682</v>
      </c>
      <c r="AR13" s="68">
        <v>0</v>
      </c>
      <c r="AS13" s="69">
        <v>0</v>
      </c>
      <c r="AT13" s="70">
        <v>0</v>
      </c>
      <c r="AU13" s="71">
        <v>0</v>
      </c>
      <c r="AV13" s="68">
        <v>4</v>
      </c>
      <c r="AW13" s="69">
        <v>2000</v>
      </c>
      <c r="AX13" s="70">
        <v>205.4375</v>
      </c>
      <c r="AY13" s="71">
        <v>5600</v>
      </c>
      <c r="AZ13" s="68">
        <v>0</v>
      </c>
      <c r="BA13" s="69">
        <v>0</v>
      </c>
      <c r="BB13" s="70">
        <v>0</v>
      </c>
      <c r="BC13" s="71">
        <v>0</v>
      </c>
      <c r="BE13" s="67">
        <v>44682</v>
      </c>
      <c r="BF13" s="63">
        <v>0</v>
      </c>
      <c r="BG13" s="64">
        <v>0</v>
      </c>
      <c r="BH13" s="65">
        <v>0</v>
      </c>
      <c r="BI13" s="66">
        <v>0</v>
      </c>
      <c r="BJ13" s="63">
        <v>0</v>
      </c>
      <c r="BK13" s="64">
        <v>0</v>
      </c>
      <c r="BL13" s="65">
        <v>0</v>
      </c>
      <c r="BM13" s="66">
        <v>0</v>
      </c>
    </row>
    <row r="14" spans="1:69">
      <c r="A14" s="62">
        <v>44713</v>
      </c>
      <c r="B14" s="63">
        <v>423</v>
      </c>
      <c r="C14" s="64">
        <v>1882091</v>
      </c>
      <c r="D14" s="65">
        <v>376409.84658299998</v>
      </c>
      <c r="E14" s="66">
        <v>1020890</v>
      </c>
      <c r="F14" s="63">
        <v>1</v>
      </c>
      <c r="G14" s="64">
        <v>50</v>
      </c>
      <c r="H14" s="65">
        <v>10.7475</v>
      </c>
      <c r="I14" s="66">
        <v>100</v>
      </c>
      <c r="J14" s="63">
        <v>15615</v>
      </c>
      <c r="K14" s="64">
        <v>45610</v>
      </c>
      <c r="L14" s="65">
        <v>22188.585920000001</v>
      </c>
      <c r="M14" s="66">
        <v>14950</v>
      </c>
      <c r="N14" s="76"/>
      <c r="O14" s="67">
        <v>44713</v>
      </c>
      <c r="P14" s="68">
        <v>0</v>
      </c>
      <c r="Q14" s="69">
        <v>0</v>
      </c>
      <c r="R14" s="70">
        <v>0</v>
      </c>
      <c r="S14" s="71">
        <v>0</v>
      </c>
      <c r="T14" s="68">
        <v>0</v>
      </c>
      <c r="U14" s="69">
        <v>0</v>
      </c>
      <c r="V14" s="70">
        <v>0</v>
      </c>
      <c r="W14" s="71">
        <v>0</v>
      </c>
      <c r="X14" s="68">
        <v>0</v>
      </c>
      <c r="Y14" s="69">
        <v>0</v>
      </c>
      <c r="Z14" s="70">
        <v>0</v>
      </c>
      <c r="AA14" s="71">
        <v>0</v>
      </c>
      <c r="AB14" s="76"/>
      <c r="AC14" s="67">
        <v>44713</v>
      </c>
      <c r="AD14" s="68">
        <v>0</v>
      </c>
      <c r="AE14" s="69">
        <v>0</v>
      </c>
      <c r="AF14" s="70">
        <v>0</v>
      </c>
      <c r="AG14" s="71">
        <v>0</v>
      </c>
      <c r="AH14" s="68">
        <v>0</v>
      </c>
      <c r="AI14" s="69">
        <v>0</v>
      </c>
      <c r="AJ14" s="70">
        <v>0</v>
      </c>
      <c r="AK14" s="71">
        <v>0</v>
      </c>
      <c r="AL14" s="68">
        <v>21</v>
      </c>
      <c r="AM14" s="69">
        <v>24</v>
      </c>
      <c r="AN14" s="70">
        <v>2.3496000000000001</v>
      </c>
      <c r="AO14" s="71">
        <v>2</v>
      </c>
      <c r="AP14" s="76"/>
      <c r="AQ14" s="67">
        <v>44713</v>
      </c>
      <c r="AR14" s="68">
        <v>0</v>
      </c>
      <c r="AS14" s="69">
        <v>0</v>
      </c>
      <c r="AT14" s="70">
        <v>0</v>
      </c>
      <c r="AU14" s="71">
        <v>0</v>
      </c>
      <c r="AV14" s="68">
        <v>9</v>
      </c>
      <c r="AW14" s="69">
        <v>8700</v>
      </c>
      <c r="AX14" s="70">
        <v>897.21249999999998</v>
      </c>
      <c r="AY14" s="71">
        <v>2500</v>
      </c>
      <c r="AZ14" s="68">
        <v>0</v>
      </c>
      <c r="BA14" s="69">
        <v>0</v>
      </c>
      <c r="BB14" s="70">
        <v>0</v>
      </c>
      <c r="BC14" s="71">
        <v>0</v>
      </c>
      <c r="BE14" s="67">
        <v>44713</v>
      </c>
      <c r="BF14" s="63">
        <v>0</v>
      </c>
      <c r="BG14" s="64">
        <v>0</v>
      </c>
      <c r="BH14" s="65">
        <v>0</v>
      </c>
      <c r="BI14" s="66">
        <v>0</v>
      </c>
      <c r="BJ14" s="63">
        <v>0</v>
      </c>
      <c r="BK14" s="64">
        <v>0</v>
      </c>
      <c r="BL14" s="65">
        <v>0</v>
      </c>
      <c r="BM14" s="66">
        <v>0</v>
      </c>
    </row>
    <row r="15" spans="1:69">
      <c r="A15" s="257">
        <v>44743</v>
      </c>
      <c r="B15" s="258">
        <v>287</v>
      </c>
      <c r="C15" s="259">
        <v>190538</v>
      </c>
      <c r="D15" s="260">
        <v>39871.925947000003</v>
      </c>
      <c r="E15" s="261">
        <v>1149806</v>
      </c>
      <c r="F15" s="258">
        <v>0</v>
      </c>
      <c r="G15" s="259">
        <v>0</v>
      </c>
      <c r="H15" s="260">
        <v>0</v>
      </c>
      <c r="I15" s="261">
        <v>100</v>
      </c>
      <c r="J15" s="258">
        <v>10116</v>
      </c>
      <c r="K15" s="259">
        <v>13825</v>
      </c>
      <c r="L15" s="260">
        <v>6554.2025400000002</v>
      </c>
      <c r="M15" s="261">
        <v>16289</v>
      </c>
      <c r="N15" s="262"/>
      <c r="O15" s="257">
        <v>44743</v>
      </c>
      <c r="P15" s="258">
        <v>0</v>
      </c>
      <c r="Q15" s="259">
        <v>0</v>
      </c>
      <c r="R15" s="260">
        <v>0</v>
      </c>
      <c r="S15" s="261">
        <v>0</v>
      </c>
      <c r="T15" s="258">
        <v>0</v>
      </c>
      <c r="U15" s="259">
        <v>0</v>
      </c>
      <c r="V15" s="260">
        <v>0</v>
      </c>
      <c r="W15" s="261">
        <v>0</v>
      </c>
      <c r="X15" s="258">
        <v>0</v>
      </c>
      <c r="Y15" s="259">
        <v>0</v>
      </c>
      <c r="Z15" s="260">
        <v>0</v>
      </c>
      <c r="AA15" s="261">
        <v>0</v>
      </c>
      <c r="AB15" s="262"/>
      <c r="AC15" s="257">
        <v>44743</v>
      </c>
      <c r="AD15" s="258">
        <v>0</v>
      </c>
      <c r="AE15" s="259">
        <v>0</v>
      </c>
      <c r="AF15" s="260">
        <v>0</v>
      </c>
      <c r="AG15" s="261">
        <v>0</v>
      </c>
      <c r="AH15" s="258">
        <v>0</v>
      </c>
      <c r="AI15" s="259">
        <v>0</v>
      </c>
      <c r="AJ15" s="260">
        <v>0</v>
      </c>
      <c r="AK15" s="261">
        <v>0</v>
      </c>
      <c r="AL15" s="258">
        <v>20</v>
      </c>
      <c r="AM15" s="259">
        <v>20</v>
      </c>
      <c r="AN15" s="260">
        <v>1.89256</v>
      </c>
      <c r="AO15" s="261">
        <v>4</v>
      </c>
      <c r="AP15" s="262"/>
      <c r="AQ15" s="257">
        <v>44743</v>
      </c>
      <c r="AR15" s="258">
        <v>0</v>
      </c>
      <c r="AS15" s="259">
        <v>0</v>
      </c>
      <c r="AT15" s="260">
        <v>0</v>
      </c>
      <c r="AU15" s="261">
        <v>0</v>
      </c>
      <c r="AV15" s="258">
        <v>1</v>
      </c>
      <c r="AW15" s="259">
        <v>5</v>
      </c>
      <c r="AX15" s="260">
        <v>0.51900000000000002</v>
      </c>
      <c r="AY15" s="261">
        <v>2505</v>
      </c>
      <c r="AZ15" s="258">
        <v>0</v>
      </c>
      <c r="BA15" s="259">
        <v>0</v>
      </c>
      <c r="BB15" s="260">
        <v>0</v>
      </c>
      <c r="BC15" s="261">
        <v>0</v>
      </c>
      <c r="BD15" s="172"/>
      <c r="BE15" s="257">
        <v>44743</v>
      </c>
      <c r="BF15" s="258">
        <v>0</v>
      </c>
      <c r="BG15" s="259">
        <v>0</v>
      </c>
      <c r="BH15" s="260">
        <v>0</v>
      </c>
      <c r="BI15" s="261">
        <v>0</v>
      </c>
      <c r="BJ15" s="63">
        <v>0</v>
      </c>
      <c r="BK15" s="64">
        <v>0</v>
      </c>
      <c r="BL15" s="65">
        <v>0</v>
      </c>
      <c r="BM15" s="66">
        <v>0</v>
      </c>
    </row>
    <row r="16" spans="1:69">
      <c r="A16" s="257">
        <v>44774</v>
      </c>
      <c r="B16" s="258">
        <v>314</v>
      </c>
      <c r="C16" s="259">
        <v>278770</v>
      </c>
      <c r="D16" s="260">
        <v>57235.894055999997</v>
      </c>
      <c r="E16" s="261">
        <v>1288430</v>
      </c>
      <c r="F16" s="258">
        <v>2</v>
      </c>
      <c r="G16" s="259">
        <v>150</v>
      </c>
      <c r="H16" s="260">
        <v>30.862500000000001</v>
      </c>
      <c r="I16" s="261">
        <v>250</v>
      </c>
      <c r="J16" s="258">
        <v>12271</v>
      </c>
      <c r="K16" s="259">
        <v>17456</v>
      </c>
      <c r="L16" s="260">
        <v>8310.9250800000009</v>
      </c>
      <c r="M16" s="261">
        <v>16394</v>
      </c>
      <c r="N16" s="262"/>
      <c r="O16" s="257">
        <v>44774</v>
      </c>
      <c r="P16" s="258">
        <v>0</v>
      </c>
      <c r="Q16" s="259">
        <v>0</v>
      </c>
      <c r="R16" s="260">
        <v>0</v>
      </c>
      <c r="S16" s="261">
        <v>0</v>
      </c>
      <c r="T16" s="258">
        <v>0</v>
      </c>
      <c r="U16" s="259">
        <v>0</v>
      </c>
      <c r="V16" s="260">
        <v>0</v>
      </c>
      <c r="W16" s="261">
        <v>0</v>
      </c>
      <c r="X16" s="258">
        <v>0</v>
      </c>
      <c r="Y16" s="259">
        <v>0</v>
      </c>
      <c r="Z16" s="260">
        <v>0</v>
      </c>
      <c r="AA16" s="261">
        <v>0</v>
      </c>
      <c r="AB16" s="262"/>
      <c r="AC16" s="257">
        <v>44774</v>
      </c>
      <c r="AD16" s="258">
        <v>0</v>
      </c>
      <c r="AE16" s="259">
        <v>0</v>
      </c>
      <c r="AF16" s="260">
        <v>0</v>
      </c>
      <c r="AG16" s="261">
        <v>0</v>
      </c>
      <c r="AH16" s="258">
        <v>0</v>
      </c>
      <c r="AI16" s="259">
        <v>0</v>
      </c>
      <c r="AJ16" s="260">
        <v>0</v>
      </c>
      <c r="AK16" s="261">
        <v>0</v>
      </c>
      <c r="AL16" s="258">
        <v>51</v>
      </c>
      <c r="AM16" s="259">
        <v>67</v>
      </c>
      <c r="AN16" s="260">
        <v>6.3304999999999998</v>
      </c>
      <c r="AO16" s="261">
        <v>26</v>
      </c>
      <c r="AP16" s="262"/>
      <c r="AQ16" s="257">
        <v>44774</v>
      </c>
      <c r="AR16" s="258">
        <v>0</v>
      </c>
      <c r="AS16" s="259">
        <v>0</v>
      </c>
      <c r="AT16" s="260">
        <v>0</v>
      </c>
      <c r="AU16" s="261">
        <v>0</v>
      </c>
      <c r="AV16" s="258">
        <v>0</v>
      </c>
      <c r="AW16" s="259">
        <v>0</v>
      </c>
      <c r="AX16" s="260">
        <v>0</v>
      </c>
      <c r="AY16" s="261">
        <v>2505</v>
      </c>
      <c r="AZ16" s="258">
        <v>0</v>
      </c>
      <c r="BA16" s="259">
        <v>0</v>
      </c>
      <c r="BB16" s="260">
        <v>0</v>
      </c>
      <c r="BC16" s="261">
        <v>0</v>
      </c>
      <c r="BD16" s="172"/>
      <c r="BE16" s="257">
        <v>44774</v>
      </c>
      <c r="BF16" s="258">
        <v>0</v>
      </c>
      <c r="BG16" s="258">
        <v>0</v>
      </c>
      <c r="BH16" s="258">
        <v>0</v>
      </c>
      <c r="BI16" s="261">
        <v>0</v>
      </c>
      <c r="BJ16" s="63">
        <v>0</v>
      </c>
      <c r="BK16" s="63">
        <v>0</v>
      </c>
      <c r="BL16" s="63">
        <v>0</v>
      </c>
      <c r="BM16" s="66">
        <v>0</v>
      </c>
    </row>
    <row r="17" spans="1:69">
      <c r="A17" s="257">
        <v>44805</v>
      </c>
      <c r="B17" s="258">
        <v>400</v>
      </c>
      <c r="C17" s="259">
        <v>1685617</v>
      </c>
      <c r="D17" s="260">
        <v>346079.28457399999</v>
      </c>
      <c r="E17" s="261">
        <v>1384681</v>
      </c>
      <c r="F17" s="258">
        <v>3</v>
      </c>
      <c r="G17" s="259">
        <v>250</v>
      </c>
      <c r="H17" s="260">
        <v>51.213000000000001</v>
      </c>
      <c r="I17" s="261">
        <v>200</v>
      </c>
      <c r="J17" s="258">
        <v>16457</v>
      </c>
      <c r="K17" s="259">
        <v>55164</v>
      </c>
      <c r="L17" s="260">
        <v>26034.05286</v>
      </c>
      <c r="M17" s="261">
        <v>15254</v>
      </c>
      <c r="N17" s="262"/>
      <c r="O17" s="257">
        <v>44805</v>
      </c>
      <c r="P17" s="258">
        <v>0</v>
      </c>
      <c r="Q17" s="259">
        <v>0</v>
      </c>
      <c r="R17" s="260">
        <v>0</v>
      </c>
      <c r="S17" s="261">
        <v>0</v>
      </c>
      <c r="T17" s="258">
        <v>0</v>
      </c>
      <c r="U17" s="259">
        <v>0</v>
      </c>
      <c r="V17" s="260">
        <v>0</v>
      </c>
      <c r="W17" s="261">
        <v>0</v>
      </c>
      <c r="X17" s="258">
        <v>0</v>
      </c>
      <c r="Y17" s="259">
        <v>0</v>
      </c>
      <c r="Z17" s="260">
        <v>0</v>
      </c>
      <c r="AA17" s="261">
        <v>0</v>
      </c>
      <c r="AB17" s="262"/>
      <c r="AC17" s="257">
        <v>44805</v>
      </c>
      <c r="AD17" s="258">
        <v>0</v>
      </c>
      <c r="AE17" s="259">
        <v>0</v>
      </c>
      <c r="AF17" s="260">
        <v>0</v>
      </c>
      <c r="AG17" s="261">
        <v>0</v>
      </c>
      <c r="AH17" s="258">
        <v>0</v>
      </c>
      <c r="AI17" s="259">
        <v>0</v>
      </c>
      <c r="AJ17" s="260">
        <v>0</v>
      </c>
      <c r="AK17" s="261">
        <v>0</v>
      </c>
      <c r="AL17" s="258">
        <v>63</v>
      </c>
      <c r="AM17" s="259">
        <v>81</v>
      </c>
      <c r="AN17" s="260">
        <v>7.55436</v>
      </c>
      <c r="AO17" s="261">
        <v>20</v>
      </c>
      <c r="AP17" s="262"/>
      <c r="AQ17" s="257">
        <v>44805</v>
      </c>
      <c r="AR17" s="258">
        <v>0</v>
      </c>
      <c r="AS17" s="259">
        <v>0</v>
      </c>
      <c r="AT17" s="260">
        <v>0</v>
      </c>
      <c r="AU17" s="261">
        <v>0</v>
      </c>
      <c r="AV17" s="258">
        <v>5</v>
      </c>
      <c r="AW17" s="259">
        <v>5000</v>
      </c>
      <c r="AX17" s="260">
        <v>512.875</v>
      </c>
      <c r="AY17" s="261">
        <v>2500</v>
      </c>
      <c r="AZ17" s="258">
        <v>0</v>
      </c>
      <c r="BA17" s="259">
        <v>0</v>
      </c>
      <c r="BB17" s="260">
        <v>0</v>
      </c>
      <c r="BC17" s="261">
        <v>0</v>
      </c>
      <c r="BD17" s="172"/>
      <c r="BE17" s="257">
        <v>44805</v>
      </c>
      <c r="BF17" s="258">
        <v>0</v>
      </c>
      <c r="BG17" s="258">
        <v>0</v>
      </c>
      <c r="BH17" s="258">
        <v>0</v>
      </c>
      <c r="BI17" s="261">
        <v>0</v>
      </c>
      <c r="BJ17" s="63">
        <v>0</v>
      </c>
      <c r="BK17" s="63">
        <v>0</v>
      </c>
      <c r="BL17" s="63">
        <v>0</v>
      </c>
      <c r="BM17" s="66">
        <v>0</v>
      </c>
    </row>
    <row r="18" spans="1:69">
      <c r="A18" s="257">
        <v>44835</v>
      </c>
      <c r="B18" s="258">
        <v>269</v>
      </c>
      <c r="C18" s="259">
        <v>359890</v>
      </c>
      <c r="D18" s="260">
        <v>73779.703101999999</v>
      </c>
      <c r="E18" s="261">
        <v>1494819</v>
      </c>
      <c r="F18" s="258">
        <v>0</v>
      </c>
      <c r="G18" s="259">
        <v>0</v>
      </c>
      <c r="H18" s="260">
        <v>0</v>
      </c>
      <c r="I18" s="261">
        <v>200</v>
      </c>
      <c r="J18" s="258">
        <v>12163</v>
      </c>
      <c r="K18" s="259">
        <v>19092</v>
      </c>
      <c r="L18" s="260">
        <v>8975.2387600000002</v>
      </c>
      <c r="M18" s="261">
        <v>14453</v>
      </c>
      <c r="N18" s="262"/>
      <c r="O18" s="257">
        <v>44835</v>
      </c>
      <c r="P18" s="258">
        <v>0</v>
      </c>
      <c r="Q18" s="259">
        <v>0</v>
      </c>
      <c r="R18" s="260">
        <v>0</v>
      </c>
      <c r="S18" s="261">
        <v>0</v>
      </c>
      <c r="T18" s="258">
        <v>0</v>
      </c>
      <c r="U18" s="259">
        <v>0</v>
      </c>
      <c r="V18" s="260">
        <v>0</v>
      </c>
      <c r="W18" s="261">
        <v>0</v>
      </c>
      <c r="X18" s="258">
        <v>0</v>
      </c>
      <c r="Y18" s="259">
        <v>0</v>
      </c>
      <c r="Z18" s="260">
        <v>0</v>
      </c>
      <c r="AA18" s="261">
        <v>0</v>
      </c>
      <c r="AB18" s="262"/>
      <c r="AC18" s="257">
        <v>44835</v>
      </c>
      <c r="AD18" s="258">
        <v>0</v>
      </c>
      <c r="AE18" s="259">
        <v>0</v>
      </c>
      <c r="AF18" s="260">
        <v>0</v>
      </c>
      <c r="AG18" s="261">
        <v>0</v>
      </c>
      <c r="AH18" s="258">
        <v>0</v>
      </c>
      <c r="AI18" s="259">
        <v>0</v>
      </c>
      <c r="AJ18" s="260">
        <v>0</v>
      </c>
      <c r="AK18" s="261">
        <v>0</v>
      </c>
      <c r="AL18" s="258">
        <v>26</v>
      </c>
      <c r="AM18" s="259">
        <v>42</v>
      </c>
      <c r="AN18" s="260">
        <v>3.9832399999999999</v>
      </c>
      <c r="AO18" s="261">
        <v>11</v>
      </c>
      <c r="AP18" s="262"/>
      <c r="AQ18" s="257">
        <v>44835</v>
      </c>
      <c r="AR18" s="258">
        <v>0</v>
      </c>
      <c r="AS18" s="259">
        <v>0</v>
      </c>
      <c r="AT18" s="260">
        <v>0</v>
      </c>
      <c r="AU18" s="261">
        <v>0</v>
      </c>
      <c r="AV18" s="258">
        <v>0</v>
      </c>
      <c r="AW18" s="259">
        <v>0</v>
      </c>
      <c r="AX18" s="260">
        <v>0</v>
      </c>
      <c r="AY18" s="261">
        <v>2500</v>
      </c>
      <c r="AZ18" s="258">
        <v>0</v>
      </c>
      <c r="BA18" s="259">
        <v>0</v>
      </c>
      <c r="BB18" s="260">
        <v>0</v>
      </c>
      <c r="BC18" s="261">
        <v>0</v>
      </c>
      <c r="BD18" s="172"/>
      <c r="BE18" s="257">
        <v>44835</v>
      </c>
      <c r="BF18" s="258">
        <v>0</v>
      </c>
      <c r="BG18" s="258">
        <v>0</v>
      </c>
      <c r="BH18" s="258">
        <v>0</v>
      </c>
      <c r="BI18" s="261">
        <v>0</v>
      </c>
      <c r="BJ18" s="63">
        <v>0</v>
      </c>
      <c r="BK18" s="64">
        <v>0</v>
      </c>
      <c r="BL18" s="65">
        <v>0</v>
      </c>
      <c r="BM18" s="66">
        <v>0</v>
      </c>
    </row>
    <row r="19" spans="1:69">
      <c r="A19" s="257">
        <v>44866</v>
      </c>
      <c r="B19" s="258">
        <v>184</v>
      </c>
      <c r="C19" s="259">
        <v>263231</v>
      </c>
      <c r="D19" s="260">
        <v>52100.512596</v>
      </c>
      <c r="E19" s="261">
        <v>1533996</v>
      </c>
      <c r="F19" s="258">
        <v>2</v>
      </c>
      <c r="G19" s="259">
        <v>150</v>
      </c>
      <c r="H19" s="260">
        <v>30.4725</v>
      </c>
      <c r="I19" s="261">
        <v>350</v>
      </c>
      <c r="J19" s="258">
        <v>12812</v>
      </c>
      <c r="K19" s="259">
        <v>20622</v>
      </c>
      <c r="L19" s="260">
        <v>10577.8143</v>
      </c>
      <c r="M19" s="261">
        <v>14039</v>
      </c>
      <c r="N19" s="262"/>
      <c r="O19" s="257">
        <v>44866</v>
      </c>
      <c r="P19" s="258">
        <v>0</v>
      </c>
      <c r="Q19" s="259">
        <v>0</v>
      </c>
      <c r="R19" s="260">
        <v>0</v>
      </c>
      <c r="S19" s="261">
        <v>0</v>
      </c>
      <c r="T19" s="258">
        <v>0</v>
      </c>
      <c r="U19" s="259">
        <v>0</v>
      </c>
      <c r="V19" s="260">
        <v>0</v>
      </c>
      <c r="W19" s="261">
        <v>0</v>
      </c>
      <c r="X19" s="258">
        <v>0</v>
      </c>
      <c r="Y19" s="259">
        <v>0</v>
      </c>
      <c r="Z19" s="260">
        <v>0</v>
      </c>
      <c r="AA19" s="261">
        <v>0</v>
      </c>
      <c r="AB19" s="262"/>
      <c r="AC19" s="257">
        <v>44866</v>
      </c>
      <c r="AD19" s="258">
        <v>0</v>
      </c>
      <c r="AE19" s="259">
        <v>0</v>
      </c>
      <c r="AF19" s="260">
        <v>0</v>
      </c>
      <c r="AG19" s="261">
        <v>0</v>
      </c>
      <c r="AH19" s="258">
        <v>0</v>
      </c>
      <c r="AI19" s="259">
        <v>0</v>
      </c>
      <c r="AJ19" s="260">
        <v>0</v>
      </c>
      <c r="AK19" s="261">
        <v>0</v>
      </c>
      <c r="AL19" s="258">
        <v>28</v>
      </c>
      <c r="AM19" s="259">
        <v>83</v>
      </c>
      <c r="AN19" s="260">
        <v>8.4336800000000007</v>
      </c>
      <c r="AO19" s="261">
        <v>45</v>
      </c>
      <c r="AP19" s="262"/>
      <c r="AQ19" s="257">
        <v>44866</v>
      </c>
      <c r="AR19" s="258">
        <v>0</v>
      </c>
      <c r="AS19" s="259">
        <v>0</v>
      </c>
      <c r="AT19" s="260">
        <v>0</v>
      </c>
      <c r="AU19" s="261">
        <v>0</v>
      </c>
      <c r="AV19" s="258">
        <v>0</v>
      </c>
      <c r="AW19" s="259">
        <v>0</v>
      </c>
      <c r="AX19" s="260">
        <v>0</v>
      </c>
      <c r="AY19" s="261">
        <v>2500</v>
      </c>
      <c r="AZ19" s="258">
        <v>0</v>
      </c>
      <c r="BA19" s="259">
        <v>0</v>
      </c>
      <c r="BB19" s="260">
        <v>0</v>
      </c>
      <c r="BC19" s="261">
        <v>0</v>
      </c>
      <c r="BD19" s="172"/>
      <c r="BE19" s="257">
        <v>44866</v>
      </c>
      <c r="BF19" s="258">
        <v>0</v>
      </c>
      <c r="BG19" s="259">
        <v>0</v>
      </c>
      <c r="BH19" s="260">
        <v>0</v>
      </c>
      <c r="BI19" s="261">
        <v>0</v>
      </c>
      <c r="BJ19" s="63">
        <v>0</v>
      </c>
      <c r="BK19" s="64">
        <v>0</v>
      </c>
      <c r="BL19" s="65">
        <v>0</v>
      </c>
      <c r="BM19" s="66">
        <v>0</v>
      </c>
    </row>
    <row r="20" spans="1:69" ht="15.75" thickBot="1">
      <c r="A20" s="263">
        <v>44896</v>
      </c>
      <c r="B20" s="264">
        <v>308</v>
      </c>
      <c r="C20" s="265">
        <v>1942369</v>
      </c>
      <c r="D20" s="266">
        <v>385820.10006099998</v>
      </c>
      <c r="E20" s="267">
        <v>1498268</v>
      </c>
      <c r="F20" s="264">
        <v>2</v>
      </c>
      <c r="G20" s="265">
        <v>200</v>
      </c>
      <c r="H20" s="266">
        <v>42.258000000000003</v>
      </c>
      <c r="I20" s="267">
        <v>350</v>
      </c>
      <c r="J20" s="264">
        <v>15979</v>
      </c>
      <c r="K20" s="265">
        <v>50695</v>
      </c>
      <c r="L20" s="266">
        <v>25831.02793</v>
      </c>
      <c r="M20" s="267">
        <v>15054</v>
      </c>
      <c r="N20" s="262"/>
      <c r="O20" s="263">
        <v>44896</v>
      </c>
      <c r="P20" s="264">
        <v>0</v>
      </c>
      <c r="Q20" s="265">
        <v>0</v>
      </c>
      <c r="R20" s="266">
        <v>0</v>
      </c>
      <c r="S20" s="267">
        <v>0</v>
      </c>
      <c r="T20" s="264">
        <v>0</v>
      </c>
      <c r="U20" s="265">
        <v>0</v>
      </c>
      <c r="V20" s="266">
        <v>0</v>
      </c>
      <c r="W20" s="267">
        <v>0</v>
      </c>
      <c r="X20" s="264">
        <v>0</v>
      </c>
      <c r="Y20" s="265">
        <v>0</v>
      </c>
      <c r="Z20" s="266">
        <v>0</v>
      </c>
      <c r="AA20" s="267">
        <v>0</v>
      </c>
      <c r="AB20" s="262"/>
      <c r="AC20" s="263">
        <v>44896</v>
      </c>
      <c r="AD20" s="264">
        <v>0</v>
      </c>
      <c r="AE20" s="265">
        <v>0</v>
      </c>
      <c r="AF20" s="266">
        <v>0</v>
      </c>
      <c r="AG20" s="267">
        <v>0</v>
      </c>
      <c r="AH20" s="264">
        <v>0</v>
      </c>
      <c r="AI20" s="265">
        <v>0</v>
      </c>
      <c r="AJ20" s="266">
        <v>0</v>
      </c>
      <c r="AK20" s="267">
        <v>0</v>
      </c>
      <c r="AL20" s="264">
        <v>24</v>
      </c>
      <c r="AM20" s="265">
        <v>68</v>
      </c>
      <c r="AN20" s="266">
        <v>6.8952600000000004</v>
      </c>
      <c r="AO20" s="267">
        <v>2</v>
      </c>
      <c r="AP20" s="262"/>
      <c r="AQ20" s="263">
        <v>44896</v>
      </c>
      <c r="AR20" s="264">
        <v>0</v>
      </c>
      <c r="AS20" s="265">
        <v>0</v>
      </c>
      <c r="AT20" s="266">
        <v>0</v>
      </c>
      <c r="AU20" s="267">
        <v>0</v>
      </c>
      <c r="AV20" s="264">
        <v>4</v>
      </c>
      <c r="AW20" s="265">
        <v>5000</v>
      </c>
      <c r="AX20" s="266">
        <v>509.63937499999997</v>
      </c>
      <c r="AY20" s="267">
        <v>2500</v>
      </c>
      <c r="AZ20" s="264">
        <v>0</v>
      </c>
      <c r="BA20" s="265">
        <v>0</v>
      </c>
      <c r="BB20" s="266">
        <v>0</v>
      </c>
      <c r="BC20" s="267">
        <v>0</v>
      </c>
      <c r="BD20" s="172"/>
      <c r="BE20" s="263">
        <v>44896</v>
      </c>
      <c r="BF20" s="264">
        <v>0</v>
      </c>
      <c r="BG20" s="265">
        <v>0</v>
      </c>
      <c r="BH20" s="266">
        <v>0</v>
      </c>
      <c r="BI20" s="267">
        <v>0</v>
      </c>
      <c r="BJ20" s="77">
        <v>0</v>
      </c>
      <c r="BK20" s="78">
        <v>0</v>
      </c>
      <c r="BL20" s="79">
        <v>0</v>
      </c>
      <c r="BM20" s="80">
        <v>0</v>
      </c>
    </row>
    <row r="21" spans="1:69">
      <c r="A21" s="257">
        <v>44927</v>
      </c>
      <c r="B21" s="258">
        <v>204</v>
      </c>
      <c r="C21" s="259">
        <v>455134</v>
      </c>
      <c r="D21" s="260">
        <v>90042.595392999996</v>
      </c>
      <c r="E21" s="261">
        <v>1441514</v>
      </c>
      <c r="F21" s="258">
        <v>0</v>
      </c>
      <c r="G21" s="259">
        <v>0</v>
      </c>
      <c r="H21" s="260">
        <v>0</v>
      </c>
      <c r="I21" s="261">
        <v>350</v>
      </c>
      <c r="J21" s="258">
        <v>13401</v>
      </c>
      <c r="K21" s="259">
        <v>21912</v>
      </c>
      <c r="L21" s="260">
        <v>11690.400890000001</v>
      </c>
      <c r="M21" s="261">
        <v>16505</v>
      </c>
      <c r="N21" s="185"/>
      <c r="O21" s="257">
        <v>44927</v>
      </c>
      <c r="P21" s="258">
        <v>0</v>
      </c>
      <c r="Q21" s="259">
        <v>0</v>
      </c>
      <c r="R21" s="260">
        <v>0</v>
      </c>
      <c r="S21" s="261">
        <v>0</v>
      </c>
      <c r="T21" s="258">
        <v>0</v>
      </c>
      <c r="U21" s="259">
        <v>0</v>
      </c>
      <c r="V21" s="260">
        <v>0</v>
      </c>
      <c r="W21" s="261">
        <v>0</v>
      </c>
      <c r="X21" s="258">
        <v>0</v>
      </c>
      <c r="Y21" s="259">
        <v>0</v>
      </c>
      <c r="Z21" s="260">
        <v>0</v>
      </c>
      <c r="AA21" s="261">
        <v>0</v>
      </c>
      <c r="AB21" s="197"/>
      <c r="AC21" s="257">
        <v>44927</v>
      </c>
      <c r="AD21" s="258">
        <v>0</v>
      </c>
      <c r="AE21" s="259">
        <v>0</v>
      </c>
      <c r="AF21" s="260">
        <v>0</v>
      </c>
      <c r="AG21" s="261">
        <v>0</v>
      </c>
      <c r="AH21" s="258">
        <v>0</v>
      </c>
      <c r="AI21" s="259">
        <v>0</v>
      </c>
      <c r="AJ21" s="260">
        <v>0</v>
      </c>
      <c r="AK21" s="261">
        <v>0</v>
      </c>
      <c r="AL21" s="258">
        <v>58</v>
      </c>
      <c r="AM21" s="259">
        <v>102</v>
      </c>
      <c r="AN21" s="260">
        <v>11.000959999999999</v>
      </c>
      <c r="AO21" s="261">
        <v>9</v>
      </c>
      <c r="AP21" s="197"/>
      <c r="AQ21" s="257">
        <v>44927</v>
      </c>
      <c r="AR21" s="258">
        <v>0</v>
      </c>
      <c r="AS21" s="259">
        <v>0</v>
      </c>
      <c r="AT21" s="260">
        <v>0</v>
      </c>
      <c r="AU21" s="261">
        <v>0</v>
      </c>
      <c r="AV21" s="258">
        <v>0</v>
      </c>
      <c r="AW21" s="259">
        <v>0</v>
      </c>
      <c r="AX21" s="260">
        <v>0</v>
      </c>
      <c r="AY21" s="261">
        <v>2500</v>
      </c>
      <c r="AZ21" s="258">
        <v>0</v>
      </c>
      <c r="BA21" s="259">
        <v>0</v>
      </c>
      <c r="BB21" s="260">
        <v>0</v>
      </c>
      <c r="BC21" s="261">
        <v>0</v>
      </c>
      <c r="BD21" s="172"/>
      <c r="BE21" s="257">
        <v>44927</v>
      </c>
      <c r="BF21" s="258">
        <v>0</v>
      </c>
      <c r="BG21" s="259">
        <v>0</v>
      </c>
      <c r="BH21" s="260">
        <v>0</v>
      </c>
      <c r="BI21" s="261">
        <v>0</v>
      </c>
      <c r="BJ21" s="63">
        <v>0</v>
      </c>
      <c r="BK21" s="64">
        <v>0</v>
      </c>
      <c r="BL21" s="65">
        <v>0</v>
      </c>
      <c r="BM21" s="66">
        <v>0</v>
      </c>
      <c r="BN21" s="102"/>
      <c r="BO21" s="102"/>
      <c r="BP21" s="102"/>
      <c r="BQ21" s="102"/>
    </row>
    <row r="22" spans="1:69" ht="15.75" thickBot="1">
      <c r="A22" s="257">
        <v>44958</v>
      </c>
      <c r="B22" s="258">
        <v>214</v>
      </c>
      <c r="C22" s="259">
        <v>218721</v>
      </c>
      <c r="D22" s="260">
        <v>41828.865711999999</v>
      </c>
      <c r="E22" s="261">
        <v>1513641</v>
      </c>
      <c r="F22" s="258">
        <v>2</v>
      </c>
      <c r="G22" s="259">
        <v>550</v>
      </c>
      <c r="H22" s="260">
        <v>111.595</v>
      </c>
      <c r="I22" s="261">
        <v>400</v>
      </c>
      <c r="J22" s="258">
        <v>10516</v>
      </c>
      <c r="K22" s="259">
        <v>16855</v>
      </c>
      <c r="L22" s="260">
        <v>9035.7454699999998</v>
      </c>
      <c r="M22" s="261">
        <v>18725</v>
      </c>
      <c r="N22" s="185"/>
      <c r="O22" s="257">
        <v>44958</v>
      </c>
      <c r="P22" s="258">
        <v>0</v>
      </c>
      <c r="Q22" s="259">
        <v>0</v>
      </c>
      <c r="R22" s="260">
        <v>0</v>
      </c>
      <c r="S22" s="261">
        <v>0</v>
      </c>
      <c r="T22" s="258">
        <v>0</v>
      </c>
      <c r="U22" s="259">
        <v>0</v>
      </c>
      <c r="V22" s="260">
        <v>0</v>
      </c>
      <c r="W22" s="261">
        <v>0</v>
      </c>
      <c r="X22" s="258">
        <v>0</v>
      </c>
      <c r="Y22" s="259">
        <v>0</v>
      </c>
      <c r="Z22" s="260">
        <v>0</v>
      </c>
      <c r="AA22" s="261">
        <v>0</v>
      </c>
      <c r="AB22" s="197"/>
      <c r="AC22" s="257">
        <v>44958</v>
      </c>
      <c r="AD22" s="258">
        <v>0</v>
      </c>
      <c r="AE22" s="259">
        <v>0</v>
      </c>
      <c r="AF22" s="260">
        <v>0</v>
      </c>
      <c r="AG22" s="261">
        <v>0</v>
      </c>
      <c r="AH22" s="258">
        <v>0</v>
      </c>
      <c r="AI22" s="259">
        <v>0</v>
      </c>
      <c r="AJ22" s="260">
        <v>0</v>
      </c>
      <c r="AK22" s="261">
        <v>0</v>
      </c>
      <c r="AL22" s="258">
        <v>23</v>
      </c>
      <c r="AM22" s="259">
        <v>58</v>
      </c>
      <c r="AN22" s="260">
        <v>6.2022599999999999</v>
      </c>
      <c r="AO22" s="261">
        <v>12</v>
      </c>
      <c r="AP22" s="197"/>
      <c r="AQ22" s="257">
        <v>44958</v>
      </c>
      <c r="AR22" s="259">
        <v>0</v>
      </c>
      <c r="AS22" s="259">
        <v>0</v>
      </c>
      <c r="AT22" s="260">
        <v>0</v>
      </c>
      <c r="AU22" s="261">
        <v>0</v>
      </c>
      <c r="AV22" s="258">
        <v>0</v>
      </c>
      <c r="AW22" s="259">
        <v>0</v>
      </c>
      <c r="AX22" s="260">
        <v>0</v>
      </c>
      <c r="AY22" s="261">
        <v>2500</v>
      </c>
      <c r="AZ22" s="258">
        <v>0</v>
      </c>
      <c r="BA22" s="259">
        <v>0</v>
      </c>
      <c r="BB22" s="260">
        <v>0</v>
      </c>
      <c r="BC22" s="261">
        <v>0</v>
      </c>
      <c r="BD22" s="172"/>
      <c r="BE22" s="257">
        <v>44958</v>
      </c>
      <c r="BF22" s="258">
        <v>0</v>
      </c>
      <c r="BG22" s="259">
        <v>0</v>
      </c>
      <c r="BH22" s="260">
        <v>0</v>
      </c>
      <c r="BI22" s="261">
        <v>0</v>
      </c>
      <c r="BJ22" s="63">
        <v>0</v>
      </c>
      <c r="BK22" s="64">
        <v>0</v>
      </c>
      <c r="BL22" s="65">
        <v>0</v>
      </c>
      <c r="BM22" s="66">
        <v>0</v>
      </c>
      <c r="BN22" s="102"/>
      <c r="BO22" s="102"/>
      <c r="BP22" s="102"/>
      <c r="BQ22" s="102"/>
    </row>
    <row r="23" spans="1:69">
      <c r="A23" s="268" t="s">
        <v>61</v>
      </c>
      <c r="B23" s="269"/>
      <c r="C23" s="269"/>
      <c r="D23" s="269"/>
      <c r="E23" s="269"/>
      <c r="F23" s="270"/>
      <c r="G23" s="270"/>
      <c r="H23" s="270"/>
      <c r="I23" s="270"/>
      <c r="J23" s="270"/>
      <c r="K23" s="270"/>
      <c r="L23" s="270"/>
      <c r="M23" s="270"/>
      <c r="N23" s="185"/>
      <c r="O23" s="268" t="s">
        <v>61</v>
      </c>
      <c r="P23" s="269"/>
      <c r="Q23" s="269"/>
      <c r="R23" s="269"/>
      <c r="S23" s="269"/>
      <c r="T23" s="270"/>
      <c r="U23" s="270"/>
      <c r="V23" s="270"/>
      <c r="W23" s="270"/>
      <c r="X23" s="270"/>
      <c r="Y23" s="270"/>
      <c r="Z23" s="270"/>
      <c r="AA23" s="270"/>
      <c r="AB23" s="185"/>
      <c r="AC23" s="268" t="s">
        <v>61</v>
      </c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O23" s="271"/>
      <c r="AP23" s="185"/>
      <c r="AQ23" s="268" t="s">
        <v>61</v>
      </c>
      <c r="AR23" s="271"/>
      <c r="AS23" s="271"/>
      <c r="AT23" s="271"/>
      <c r="AU23" s="271"/>
      <c r="AV23" s="271"/>
      <c r="AW23" s="271"/>
      <c r="AX23" s="271"/>
      <c r="AY23" s="271"/>
      <c r="AZ23" s="271"/>
      <c r="BA23" s="271"/>
      <c r="BB23" s="271"/>
      <c r="BC23" s="268"/>
      <c r="BD23" s="172"/>
      <c r="BE23" s="268" t="s">
        <v>61</v>
      </c>
      <c r="BF23" s="272"/>
      <c r="BG23" s="272"/>
      <c r="BH23" s="272"/>
      <c r="BI23" s="272"/>
      <c r="BJ23" s="81"/>
      <c r="BK23" s="81"/>
      <c r="BL23" s="81"/>
      <c r="BM23" s="81"/>
    </row>
    <row r="24" spans="1:69" ht="15.75" thickBot="1">
      <c r="A24" s="273"/>
      <c r="B24" s="273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185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72"/>
      <c r="BE24" s="172"/>
      <c r="BF24" s="172"/>
      <c r="BG24" s="172"/>
      <c r="BH24" s="172"/>
      <c r="BI24" s="172"/>
    </row>
    <row r="25" spans="1:69" ht="15.75" thickBot="1">
      <c r="A25" s="274"/>
      <c r="B25" s="275" t="s">
        <v>94</v>
      </c>
      <c r="C25" s="276"/>
      <c r="D25" s="276"/>
      <c r="E25" s="277"/>
      <c r="F25" s="275" t="s">
        <v>95</v>
      </c>
      <c r="G25" s="276"/>
      <c r="H25" s="276"/>
      <c r="I25" s="277"/>
      <c r="J25" s="275" t="s">
        <v>96</v>
      </c>
      <c r="K25" s="276"/>
      <c r="L25" s="276"/>
      <c r="M25" s="277"/>
      <c r="N25" s="185"/>
      <c r="O25" s="274"/>
      <c r="P25" s="275" t="s">
        <v>97</v>
      </c>
      <c r="Q25" s="276"/>
      <c r="R25" s="276"/>
      <c r="S25" s="277"/>
      <c r="T25" s="275" t="s">
        <v>98</v>
      </c>
      <c r="U25" s="276"/>
      <c r="V25" s="276"/>
      <c r="W25" s="277"/>
      <c r="X25" s="275" t="s">
        <v>99</v>
      </c>
      <c r="Y25" s="276"/>
      <c r="Z25" s="276"/>
      <c r="AA25" s="277"/>
      <c r="AB25" s="185"/>
      <c r="AC25" s="274"/>
      <c r="AD25" s="275" t="s">
        <v>100</v>
      </c>
      <c r="AE25" s="276"/>
      <c r="AF25" s="276"/>
      <c r="AG25" s="277"/>
      <c r="AH25" s="275" t="s">
        <v>101</v>
      </c>
      <c r="AI25" s="276"/>
      <c r="AJ25" s="276"/>
      <c r="AK25" s="277"/>
      <c r="AL25" s="275" t="s">
        <v>102</v>
      </c>
      <c r="AM25" s="276"/>
      <c r="AN25" s="276"/>
      <c r="AO25" s="277"/>
      <c r="AP25" s="185"/>
      <c r="AQ25" s="274"/>
      <c r="AR25" s="275" t="s">
        <v>103</v>
      </c>
      <c r="AS25" s="276"/>
      <c r="AT25" s="276"/>
      <c r="AU25" s="277"/>
      <c r="AV25" s="275" t="s">
        <v>104</v>
      </c>
      <c r="AW25" s="276"/>
      <c r="AX25" s="276"/>
      <c r="AY25" s="277"/>
      <c r="AZ25" s="275" t="s">
        <v>105</v>
      </c>
      <c r="BA25" s="276"/>
      <c r="BB25" s="276"/>
      <c r="BC25" s="277"/>
      <c r="BD25" s="172"/>
      <c r="BE25" s="172"/>
      <c r="BF25" s="172"/>
      <c r="BG25" s="172"/>
      <c r="BH25" s="172"/>
      <c r="BI25" s="172"/>
    </row>
    <row r="26" spans="1:69">
      <c r="A26" s="278"/>
      <c r="B26" s="279" t="s">
        <v>90</v>
      </c>
      <c r="C26" s="280" t="s">
        <v>91</v>
      </c>
      <c r="D26" s="281" t="s">
        <v>92</v>
      </c>
      <c r="E26" s="282" t="s">
        <v>93</v>
      </c>
      <c r="F26" s="279" t="s">
        <v>90</v>
      </c>
      <c r="G26" s="280" t="s">
        <v>91</v>
      </c>
      <c r="H26" s="281" t="s">
        <v>92</v>
      </c>
      <c r="I26" s="282" t="s">
        <v>93</v>
      </c>
      <c r="J26" s="279" t="s">
        <v>90</v>
      </c>
      <c r="K26" s="280" t="s">
        <v>91</v>
      </c>
      <c r="L26" s="281" t="s">
        <v>92</v>
      </c>
      <c r="M26" s="282" t="s">
        <v>93</v>
      </c>
      <c r="N26" s="283"/>
      <c r="O26" s="278"/>
      <c r="P26" s="279" t="s">
        <v>90</v>
      </c>
      <c r="Q26" s="280" t="s">
        <v>91</v>
      </c>
      <c r="R26" s="281" t="s">
        <v>92</v>
      </c>
      <c r="S26" s="282" t="s">
        <v>93</v>
      </c>
      <c r="T26" s="279" t="s">
        <v>90</v>
      </c>
      <c r="U26" s="280" t="s">
        <v>91</v>
      </c>
      <c r="V26" s="281" t="s">
        <v>92</v>
      </c>
      <c r="W26" s="282" t="s">
        <v>93</v>
      </c>
      <c r="X26" s="279" t="s">
        <v>90</v>
      </c>
      <c r="Y26" s="280" t="s">
        <v>91</v>
      </c>
      <c r="Z26" s="281" t="s">
        <v>92</v>
      </c>
      <c r="AA26" s="282" t="s">
        <v>93</v>
      </c>
      <c r="AB26" s="283"/>
      <c r="AC26" s="278"/>
      <c r="AD26" s="279" t="s">
        <v>90</v>
      </c>
      <c r="AE26" s="280" t="s">
        <v>91</v>
      </c>
      <c r="AF26" s="281" t="s">
        <v>92</v>
      </c>
      <c r="AG26" s="282" t="s">
        <v>93</v>
      </c>
      <c r="AH26" s="279" t="s">
        <v>90</v>
      </c>
      <c r="AI26" s="280" t="s">
        <v>91</v>
      </c>
      <c r="AJ26" s="281" t="s">
        <v>92</v>
      </c>
      <c r="AK26" s="282" t="s">
        <v>93</v>
      </c>
      <c r="AL26" s="279" t="s">
        <v>90</v>
      </c>
      <c r="AM26" s="280" t="s">
        <v>91</v>
      </c>
      <c r="AN26" s="281" t="s">
        <v>92</v>
      </c>
      <c r="AO26" s="282" t="s">
        <v>93</v>
      </c>
      <c r="AP26" s="283"/>
      <c r="AQ26" s="278"/>
      <c r="AR26" s="279" t="s">
        <v>90</v>
      </c>
      <c r="AS26" s="280" t="s">
        <v>91</v>
      </c>
      <c r="AT26" s="281" t="s">
        <v>92</v>
      </c>
      <c r="AU26" s="282" t="s">
        <v>93</v>
      </c>
      <c r="AV26" s="279" t="s">
        <v>90</v>
      </c>
      <c r="AW26" s="280" t="s">
        <v>91</v>
      </c>
      <c r="AX26" s="281" t="s">
        <v>92</v>
      </c>
      <c r="AY26" s="282" t="s">
        <v>93</v>
      </c>
      <c r="AZ26" s="279" t="s">
        <v>90</v>
      </c>
      <c r="BA26" s="280" t="s">
        <v>91</v>
      </c>
      <c r="BB26" s="281" t="s">
        <v>92</v>
      </c>
      <c r="BC26" s="282" t="s">
        <v>106</v>
      </c>
      <c r="BD26" s="172"/>
      <c r="BE26" s="172"/>
      <c r="BF26" s="172"/>
      <c r="BG26" s="172"/>
      <c r="BH26" s="172"/>
      <c r="BI26" s="172"/>
    </row>
    <row r="27" spans="1:69" ht="15.75" thickBot="1">
      <c r="A27" s="284"/>
      <c r="B27" s="285"/>
      <c r="C27" s="286"/>
      <c r="D27" s="287"/>
      <c r="E27" s="288"/>
      <c r="F27" s="285"/>
      <c r="G27" s="286"/>
      <c r="H27" s="287"/>
      <c r="I27" s="288"/>
      <c r="J27" s="285"/>
      <c r="K27" s="286"/>
      <c r="L27" s="287"/>
      <c r="M27" s="288"/>
      <c r="N27" s="217"/>
      <c r="O27" s="284"/>
      <c r="P27" s="285"/>
      <c r="Q27" s="286"/>
      <c r="R27" s="287"/>
      <c r="S27" s="288"/>
      <c r="T27" s="285"/>
      <c r="U27" s="286"/>
      <c r="V27" s="287"/>
      <c r="W27" s="288"/>
      <c r="X27" s="285"/>
      <c r="Y27" s="286"/>
      <c r="Z27" s="287"/>
      <c r="AA27" s="288"/>
      <c r="AB27" s="217"/>
      <c r="AC27" s="284"/>
      <c r="AD27" s="285"/>
      <c r="AE27" s="286"/>
      <c r="AF27" s="287"/>
      <c r="AG27" s="288"/>
      <c r="AH27" s="285"/>
      <c r="AI27" s="286"/>
      <c r="AJ27" s="287"/>
      <c r="AK27" s="288"/>
      <c r="AL27" s="285"/>
      <c r="AM27" s="286"/>
      <c r="AN27" s="287"/>
      <c r="AO27" s="288"/>
      <c r="AP27" s="217"/>
      <c r="AQ27" s="284"/>
      <c r="AR27" s="285"/>
      <c r="AS27" s="286"/>
      <c r="AT27" s="287"/>
      <c r="AU27" s="288"/>
      <c r="AV27" s="285"/>
      <c r="AW27" s="286"/>
      <c r="AX27" s="287"/>
      <c r="AY27" s="288"/>
      <c r="AZ27" s="285"/>
      <c r="BA27" s="286"/>
      <c r="BB27" s="287"/>
      <c r="BC27" s="288"/>
      <c r="BD27" s="172"/>
      <c r="BE27" s="172"/>
      <c r="BF27" s="172"/>
      <c r="BG27" s="172"/>
      <c r="BH27" s="172"/>
      <c r="BI27" s="172"/>
    </row>
    <row r="28" spans="1:69">
      <c r="A28" s="257">
        <v>44562</v>
      </c>
      <c r="B28" s="258">
        <v>0</v>
      </c>
      <c r="C28" s="259">
        <v>0</v>
      </c>
      <c r="D28" s="260">
        <v>0</v>
      </c>
      <c r="E28" s="261">
        <v>0</v>
      </c>
      <c r="F28" s="258">
        <v>0</v>
      </c>
      <c r="G28" s="259">
        <v>0</v>
      </c>
      <c r="H28" s="260">
        <v>0</v>
      </c>
      <c r="I28" s="261">
        <v>0</v>
      </c>
      <c r="J28" s="258">
        <v>0</v>
      </c>
      <c r="K28" s="259">
        <v>0</v>
      </c>
      <c r="L28" s="260">
        <v>0</v>
      </c>
      <c r="M28" s="261">
        <v>0</v>
      </c>
      <c r="N28" s="185"/>
      <c r="O28" s="257">
        <v>44562</v>
      </c>
      <c r="P28" s="258">
        <v>2</v>
      </c>
      <c r="Q28" s="259">
        <v>2650</v>
      </c>
      <c r="R28" s="260">
        <v>3.2566000000000002</v>
      </c>
      <c r="S28" s="261">
        <v>2650</v>
      </c>
      <c r="T28" s="258">
        <v>0</v>
      </c>
      <c r="U28" s="259">
        <v>0</v>
      </c>
      <c r="V28" s="260">
        <v>0</v>
      </c>
      <c r="W28" s="261">
        <v>0</v>
      </c>
      <c r="X28" s="258">
        <v>1</v>
      </c>
      <c r="Y28" s="259">
        <v>50</v>
      </c>
      <c r="Z28" s="260">
        <v>0.4773</v>
      </c>
      <c r="AA28" s="261">
        <v>0</v>
      </c>
      <c r="AB28" s="197"/>
      <c r="AC28" s="257">
        <v>44562</v>
      </c>
      <c r="AD28" s="258">
        <v>0</v>
      </c>
      <c r="AE28" s="259">
        <v>0</v>
      </c>
      <c r="AF28" s="260">
        <v>0</v>
      </c>
      <c r="AG28" s="261">
        <v>0</v>
      </c>
      <c r="AH28" s="258">
        <v>4</v>
      </c>
      <c r="AI28" s="259">
        <v>200</v>
      </c>
      <c r="AJ28" s="260">
        <v>3.41445</v>
      </c>
      <c r="AK28" s="261">
        <v>450</v>
      </c>
      <c r="AL28" s="258">
        <v>0</v>
      </c>
      <c r="AM28" s="259">
        <v>0</v>
      </c>
      <c r="AN28" s="260">
        <v>0</v>
      </c>
      <c r="AO28" s="261">
        <v>0</v>
      </c>
      <c r="AP28" s="197"/>
      <c r="AQ28" s="257">
        <v>44562</v>
      </c>
      <c r="AR28" s="258">
        <v>0</v>
      </c>
      <c r="AS28" s="259">
        <v>0</v>
      </c>
      <c r="AT28" s="260">
        <v>0</v>
      </c>
      <c r="AU28" s="261">
        <v>0</v>
      </c>
      <c r="AV28" s="258">
        <v>0</v>
      </c>
      <c r="AW28" s="259">
        <v>0</v>
      </c>
      <c r="AX28" s="260">
        <v>0</v>
      </c>
      <c r="AY28" s="261">
        <v>0</v>
      </c>
      <c r="AZ28" s="258">
        <v>0</v>
      </c>
      <c r="BA28" s="259">
        <v>0</v>
      </c>
      <c r="BB28" s="289">
        <v>0</v>
      </c>
      <c r="BC28" s="290">
        <v>0</v>
      </c>
      <c r="BD28" s="172"/>
      <c r="BE28" s="172"/>
      <c r="BF28" s="172"/>
      <c r="BG28" s="172"/>
      <c r="BH28" s="172"/>
      <c r="BI28" s="172"/>
    </row>
    <row r="29" spans="1:69">
      <c r="A29" s="257">
        <v>44593</v>
      </c>
      <c r="B29" s="258">
        <v>0</v>
      </c>
      <c r="C29" s="259">
        <v>0</v>
      </c>
      <c r="D29" s="260">
        <v>0</v>
      </c>
      <c r="E29" s="261">
        <v>0</v>
      </c>
      <c r="F29" s="258">
        <v>0</v>
      </c>
      <c r="G29" s="259">
        <v>0</v>
      </c>
      <c r="H29" s="260">
        <v>0</v>
      </c>
      <c r="I29" s="261">
        <v>0</v>
      </c>
      <c r="J29" s="258">
        <v>0</v>
      </c>
      <c r="K29" s="259">
        <v>0</v>
      </c>
      <c r="L29" s="260">
        <v>0</v>
      </c>
      <c r="M29" s="261">
        <v>0</v>
      </c>
      <c r="N29" s="177"/>
      <c r="O29" s="257">
        <v>44593</v>
      </c>
      <c r="P29" s="258">
        <v>1</v>
      </c>
      <c r="Q29" s="259">
        <v>1000</v>
      </c>
      <c r="R29" s="260">
        <v>1.194</v>
      </c>
      <c r="S29" s="261">
        <v>3650</v>
      </c>
      <c r="T29" s="258">
        <v>0</v>
      </c>
      <c r="U29" s="259">
        <v>0</v>
      </c>
      <c r="V29" s="260">
        <v>0</v>
      </c>
      <c r="W29" s="261">
        <v>0</v>
      </c>
      <c r="X29" s="258">
        <v>0</v>
      </c>
      <c r="Y29" s="259">
        <v>0</v>
      </c>
      <c r="Z29" s="260">
        <v>0</v>
      </c>
      <c r="AA29" s="261">
        <v>0</v>
      </c>
      <c r="AB29" s="177"/>
      <c r="AC29" s="257">
        <v>44593</v>
      </c>
      <c r="AD29" s="258">
        <v>0</v>
      </c>
      <c r="AE29" s="259">
        <v>0</v>
      </c>
      <c r="AF29" s="260">
        <v>0</v>
      </c>
      <c r="AG29" s="261">
        <v>0</v>
      </c>
      <c r="AH29" s="258">
        <v>3</v>
      </c>
      <c r="AI29" s="259">
        <v>200</v>
      </c>
      <c r="AJ29" s="260">
        <v>3.2016</v>
      </c>
      <c r="AK29" s="261">
        <v>550</v>
      </c>
      <c r="AL29" s="258">
        <v>0</v>
      </c>
      <c r="AM29" s="259">
        <v>0</v>
      </c>
      <c r="AN29" s="260">
        <v>0</v>
      </c>
      <c r="AO29" s="261">
        <v>0</v>
      </c>
      <c r="AP29" s="206"/>
      <c r="AQ29" s="257">
        <v>44593</v>
      </c>
      <c r="AR29" s="258">
        <v>0</v>
      </c>
      <c r="AS29" s="259">
        <v>0</v>
      </c>
      <c r="AT29" s="260">
        <v>0</v>
      </c>
      <c r="AU29" s="261">
        <v>0</v>
      </c>
      <c r="AV29" s="258">
        <v>0</v>
      </c>
      <c r="AW29" s="259">
        <v>0</v>
      </c>
      <c r="AX29" s="260">
        <v>0</v>
      </c>
      <c r="AY29" s="261">
        <v>0</v>
      </c>
      <c r="AZ29" s="258">
        <v>0</v>
      </c>
      <c r="BA29" s="259">
        <v>0</v>
      </c>
      <c r="BB29" s="260">
        <v>0</v>
      </c>
      <c r="BC29" s="261">
        <v>0</v>
      </c>
      <c r="BD29" s="172"/>
      <c r="BE29" s="172"/>
      <c r="BF29" s="172"/>
      <c r="BG29" s="172"/>
      <c r="BH29" s="172"/>
      <c r="BI29" s="172"/>
    </row>
    <row r="30" spans="1:69">
      <c r="A30" s="257">
        <v>44621</v>
      </c>
      <c r="B30" s="258">
        <v>0</v>
      </c>
      <c r="C30" s="259">
        <v>0</v>
      </c>
      <c r="D30" s="260">
        <v>0</v>
      </c>
      <c r="E30" s="261">
        <v>0</v>
      </c>
      <c r="F30" s="258">
        <v>0</v>
      </c>
      <c r="G30" s="259">
        <v>0</v>
      </c>
      <c r="H30" s="260">
        <v>0</v>
      </c>
      <c r="I30" s="261">
        <v>0</v>
      </c>
      <c r="J30" s="258">
        <v>0</v>
      </c>
      <c r="K30" s="259">
        <v>0</v>
      </c>
      <c r="L30" s="260">
        <v>0</v>
      </c>
      <c r="M30" s="261">
        <v>0</v>
      </c>
      <c r="N30" s="177"/>
      <c r="O30" s="257">
        <v>44621</v>
      </c>
      <c r="P30" s="258">
        <v>3</v>
      </c>
      <c r="Q30" s="259">
        <v>3800</v>
      </c>
      <c r="R30" s="260">
        <v>4.0436500000000004</v>
      </c>
      <c r="S30" s="261">
        <v>4150</v>
      </c>
      <c r="T30" s="258">
        <v>0</v>
      </c>
      <c r="U30" s="259">
        <v>0</v>
      </c>
      <c r="V30" s="260">
        <v>0</v>
      </c>
      <c r="W30" s="261">
        <v>0</v>
      </c>
      <c r="X30" s="258">
        <v>0</v>
      </c>
      <c r="Y30" s="259">
        <v>0</v>
      </c>
      <c r="Z30" s="260">
        <v>0</v>
      </c>
      <c r="AA30" s="261">
        <v>0</v>
      </c>
      <c r="AB30" s="177"/>
      <c r="AC30" s="257">
        <v>44621</v>
      </c>
      <c r="AD30" s="258">
        <v>0</v>
      </c>
      <c r="AE30" s="259">
        <v>0</v>
      </c>
      <c r="AF30" s="260">
        <v>0</v>
      </c>
      <c r="AG30" s="261">
        <v>0</v>
      </c>
      <c r="AH30" s="258">
        <v>2</v>
      </c>
      <c r="AI30" s="259">
        <v>400</v>
      </c>
      <c r="AJ30" s="260">
        <v>6.6740000000000004</v>
      </c>
      <c r="AK30" s="261">
        <v>550</v>
      </c>
      <c r="AL30" s="258">
        <v>0</v>
      </c>
      <c r="AM30" s="259">
        <v>0</v>
      </c>
      <c r="AN30" s="260">
        <v>0</v>
      </c>
      <c r="AO30" s="261">
        <v>0</v>
      </c>
      <c r="AP30" s="206"/>
      <c r="AQ30" s="257">
        <v>44621</v>
      </c>
      <c r="AR30" s="258">
        <v>0</v>
      </c>
      <c r="AS30" s="259">
        <v>0</v>
      </c>
      <c r="AT30" s="260">
        <v>0</v>
      </c>
      <c r="AU30" s="261">
        <v>0</v>
      </c>
      <c r="AV30" s="258">
        <v>0</v>
      </c>
      <c r="AW30" s="259">
        <v>0</v>
      </c>
      <c r="AX30" s="260">
        <v>0</v>
      </c>
      <c r="AY30" s="261">
        <v>0</v>
      </c>
      <c r="AZ30" s="258">
        <v>0</v>
      </c>
      <c r="BA30" s="259">
        <v>0</v>
      </c>
      <c r="BB30" s="260">
        <v>0</v>
      </c>
      <c r="BC30" s="261">
        <v>0</v>
      </c>
      <c r="BD30" s="172"/>
      <c r="BE30" s="172"/>
      <c r="BF30" s="172"/>
      <c r="BG30" s="172"/>
      <c r="BH30" s="172"/>
      <c r="BI30" s="172"/>
    </row>
    <row r="31" spans="1:69">
      <c r="A31" s="257">
        <v>44652</v>
      </c>
      <c r="B31" s="258">
        <v>0</v>
      </c>
      <c r="C31" s="259">
        <v>0</v>
      </c>
      <c r="D31" s="260">
        <v>0</v>
      </c>
      <c r="E31" s="261">
        <v>0</v>
      </c>
      <c r="F31" s="258">
        <v>0</v>
      </c>
      <c r="G31" s="259">
        <v>0</v>
      </c>
      <c r="H31" s="260">
        <v>0</v>
      </c>
      <c r="I31" s="261">
        <v>0</v>
      </c>
      <c r="J31" s="258">
        <v>0</v>
      </c>
      <c r="K31" s="259">
        <v>0</v>
      </c>
      <c r="L31" s="260">
        <v>0</v>
      </c>
      <c r="M31" s="261">
        <v>0</v>
      </c>
      <c r="N31" s="177"/>
      <c r="O31" s="257">
        <v>44652</v>
      </c>
      <c r="P31" s="258">
        <v>1</v>
      </c>
      <c r="Q31" s="259">
        <v>20000</v>
      </c>
      <c r="R31" s="260">
        <v>19.399999999999999</v>
      </c>
      <c r="S31" s="261">
        <v>24150</v>
      </c>
      <c r="T31" s="258">
        <v>0</v>
      </c>
      <c r="U31" s="259">
        <v>0</v>
      </c>
      <c r="V31" s="260">
        <v>0</v>
      </c>
      <c r="W31" s="261">
        <v>0</v>
      </c>
      <c r="X31" s="258">
        <v>0</v>
      </c>
      <c r="Y31" s="259">
        <v>0</v>
      </c>
      <c r="Z31" s="260">
        <v>0</v>
      </c>
      <c r="AA31" s="261">
        <v>0</v>
      </c>
      <c r="AB31" s="177"/>
      <c r="AC31" s="257">
        <v>44652</v>
      </c>
      <c r="AD31" s="258">
        <v>0</v>
      </c>
      <c r="AE31" s="259">
        <v>0</v>
      </c>
      <c r="AF31" s="260">
        <v>0</v>
      </c>
      <c r="AG31" s="261">
        <v>0</v>
      </c>
      <c r="AH31" s="258">
        <v>0</v>
      </c>
      <c r="AI31" s="259">
        <v>0</v>
      </c>
      <c r="AJ31" s="260">
        <v>0</v>
      </c>
      <c r="AK31" s="261">
        <v>550</v>
      </c>
      <c r="AL31" s="258">
        <v>0</v>
      </c>
      <c r="AM31" s="259">
        <v>0</v>
      </c>
      <c r="AN31" s="260">
        <v>0</v>
      </c>
      <c r="AO31" s="261">
        <v>0</v>
      </c>
      <c r="AP31" s="206"/>
      <c r="AQ31" s="257">
        <v>44652</v>
      </c>
      <c r="AR31" s="258">
        <v>0</v>
      </c>
      <c r="AS31" s="259">
        <v>0</v>
      </c>
      <c r="AT31" s="260">
        <v>0</v>
      </c>
      <c r="AU31" s="261">
        <v>0</v>
      </c>
      <c r="AV31" s="258">
        <v>0</v>
      </c>
      <c r="AW31" s="259">
        <v>0</v>
      </c>
      <c r="AX31" s="260">
        <v>0</v>
      </c>
      <c r="AY31" s="261">
        <v>0</v>
      </c>
      <c r="AZ31" s="258">
        <v>0</v>
      </c>
      <c r="BA31" s="259">
        <v>0</v>
      </c>
      <c r="BB31" s="260">
        <v>0</v>
      </c>
      <c r="BC31" s="261">
        <v>0</v>
      </c>
      <c r="BD31" s="172"/>
      <c r="BE31" s="172"/>
      <c r="BF31" s="172"/>
      <c r="BG31" s="172"/>
      <c r="BH31" s="172"/>
      <c r="BI31" s="172"/>
    </row>
    <row r="32" spans="1:69">
      <c r="A32" s="257">
        <v>44682</v>
      </c>
      <c r="B32" s="258">
        <v>0</v>
      </c>
      <c r="C32" s="259">
        <v>0</v>
      </c>
      <c r="D32" s="260">
        <v>0</v>
      </c>
      <c r="E32" s="261">
        <v>0</v>
      </c>
      <c r="F32" s="258">
        <v>0</v>
      </c>
      <c r="G32" s="259">
        <v>0</v>
      </c>
      <c r="H32" s="260">
        <v>0</v>
      </c>
      <c r="I32" s="261">
        <v>0</v>
      </c>
      <c r="J32" s="258">
        <v>0</v>
      </c>
      <c r="K32" s="259">
        <v>0</v>
      </c>
      <c r="L32" s="260">
        <v>0</v>
      </c>
      <c r="M32" s="261">
        <v>0</v>
      </c>
      <c r="N32" s="262"/>
      <c r="O32" s="257">
        <v>44682</v>
      </c>
      <c r="P32" s="258">
        <v>0</v>
      </c>
      <c r="Q32" s="259">
        <v>0</v>
      </c>
      <c r="R32" s="260">
        <v>0</v>
      </c>
      <c r="S32" s="261">
        <v>24150</v>
      </c>
      <c r="T32" s="258">
        <v>0</v>
      </c>
      <c r="U32" s="259">
        <v>0</v>
      </c>
      <c r="V32" s="260">
        <v>0</v>
      </c>
      <c r="W32" s="261">
        <v>0</v>
      </c>
      <c r="X32" s="258">
        <v>0</v>
      </c>
      <c r="Y32" s="259">
        <v>0</v>
      </c>
      <c r="Z32" s="260">
        <v>0</v>
      </c>
      <c r="AA32" s="261">
        <v>0</v>
      </c>
      <c r="AB32" s="262"/>
      <c r="AC32" s="257">
        <v>44682</v>
      </c>
      <c r="AD32" s="258">
        <v>0</v>
      </c>
      <c r="AE32" s="259">
        <v>0</v>
      </c>
      <c r="AF32" s="260">
        <v>0</v>
      </c>
      <c r="AG32" s="261">
        <v>0</v>
      </c>
      <c r="AH32" s="258">
        <v>0</v>
      </c>
      <c r="AI32" s="259">
        <v>0</v>
      </c>
      <c r="AJ32" s="260">
        <v>0</v>
      </c>
      <c r="AK32" s="261">
        <v>550</v>
      </c>
      <c r="AL32" s="258">
        <v>0</v>
      </c>
      <c r="AM32" s="259">
        <v>0</v>
      </c>
      <c r="AN32" s="260">
        <v>0</v>
      </c>
      <c r="AO32" s="261">
        <v>0</v>
      </c>
      <c r="AP32" s="291"/>
      <c r="AQ32" s="257">
        <v>44682</v>
      </c>
      <c r="AR32" s="258">
        <v>0</v>
      </c>
      <c r="AS32" s="259">
        <v>0</v>
      </c>
      <c r="AT32" s="260">
        <v>0</v>
      </c>
      <c r="AU32" s="261">
        <v>0</v>
      </c>
      <c r="AV32" s="258">
        <v>0</v>
      </c>
      <c r="AW32" s="259">
        <v>0</v>
      </c>
      <c r="AX32" s="260">
        <v>0</v>
      </c>
      <c r="AY32" s="261">
        <v>0</v>
      </c>
      <c r="AZ32" s="258">
        <v>0</v>
      </c>
      <c r="BA32" s="259">
        <v>0</v>
      </c>
      <c r="BB32" s="260">
        <v>0</v>
      </c>
      <c r="BC32" s="261">
        <v>0</v>
      </c>
      <c r="BD32" s="172"/>
      <c r="BE32" s="172"/>
      <c r="BF32" s="172"/>
      <c r="BG32" s="172"/>
      <c r="BH32" s="172"/>
      <c r="BI32" s="172"/>
    </row>
    <row r="33" spans="1:61">
      <c r="A33" s="257">
        <v>44713</v>
      </c>
      <c r="B33" s="258">
        <v>0</v>
      </c>
      <c r="C33" s="259">
        <v>0</v>
      </c>
      <c r="D33" s="260">
        <v>0</v>
      </c>
      <c r="E33" s="261">
        <v>0</v>
      </c>
      <c r="F33" s="258">
        <v>0</v>
      </c>
      <c r="G33" s="259">
        <v>0</v>
      </c>
      <c r="H33" s="260">
        <v>0</v>
      </c>
      <c r="I33" s="261">
        <v>0</v>
      </c>
      <c r="J33" s="258">
        <v>0</v>
      </c>
      <c r="K33" s="259">
        <v>0</v>
      </c>
      <c r="L33" s="260">
        <v>0</v>
      </c>
      <c r="M33" s="261">
        <v>0</v>
      </c>
      <c r="N33" s="262"/>
      <c r="O33" s="257">
        <v>44713</v>
      </c>
      <c r="P33" s="258">
        <v>2</v>
      </c>
      <c r="Q33" s="259">
        <v>8300</v>
      </c>
      <c r="R33" s="260">
        <v>5.63985</v>
      </c>
      <c r="S33" s="261">
        <v>24150</v>
      </c>
      <c r="T33" s="258">
        <v>0</v>
      </c>
      <c r="U33" s="259">
        <v>0</v>
      </c>
      <c r="V33" s="260">
        <v>0</v>
      </c>
      <c r="W33" s="261">
        <v>0</v>
      </c>
      <c r="X33" s="258">
        <v>0</v>
      </c>
      <c r="Y33" s="259">
        <v>0</v>
      </c>
      <c r="Z33" s="260">
        <v>0</v>
      </c>
      <c r="AA33" s="261">
        <v>0</v>
      </c>
      <c r="AB33" s="262"/>
      <c r="AC33" s="257">
        <v>44713</v>
      </c>
      <c r="AD33" s="258">
        <v>0</v>
      </c>
      <c r="AE33" s="259">
        <v>0</v>
      </c>
      <c r="AF33" s="260">
        <v>0</v>
      </c>
      <c r="AG33" s="261">
        <v>0</v>
      </c>
      <c r="AH33" s="258">
        <v>3</v>
      </c>
      <c r="AI33" s="259">
        <v>1100</v>
      </c>
      <c r="AJ33" s="260">
        <v>15.52045</v>
      </c>
      <c r="AK33" s="261">
        <v>550</v>
      </c>
      <c r="AL33" s="258">
        <v>0</v>
      </c>
      <c r="AM33" s="259">
        <v>0</v>
      </c>
      <c r="AN33" s="260">
        <v>0</v>
      </c>
      <c r="AO33" s="261">
        <v>0</v>
      </c>
      <c r="AP33" s="291"/>
      <c r="AQ33" s="257">
        <v>44713</v>
      </c>
      <c r="AR33" s="258">
        <v>0</v>
      </c>
      <c r="AS33" s="259">
        <v>0</v>
      </c>
      <c r="AT33" s="260">
        <v>0</v>
      </c>
      <c r="AU33" s="261">
        <v>0</v>
      </c>
      <c r="AV33" s="258">
        <v>0</v>
      </c>
      <c r="AW33" s="259">
        <v>0</v>
      </c>
      <c r="AX33" s="260">
        <v>0</v>
      </c>
      <c r="AY33" s="261">
        <v>0</v>
      </c>
      <c r="AZ33" s="258">
        <v>0</v>
      </c>
      <c r="BA33" s="259">
        <v>0</v>
      </c>
      <c r="BB33" s="260">
        <v>0</v>
      </c>
      <c r="BC33" s="261">
        <v>0</v>
      </c>
      <c r="BD33" s="172"/>
      <c r="BE33" s="172"/>
      <c r="BF33" s="172"/>
      <c r="BG33" s="172"/>
      <c r="BH33" s="172"/>
      <c r="BI33" s="172"/>
    </row>
    <row r="34" spans="1:61">
      <c r="A34" s="257">
        <v>44743</v>
      </c>
      <c r="B34" s="258">
        <v>0</v>
      </c>
      <c r="C34" s="259">
        <v>0</v>
      </c>
      <c r="D34" s="260">
        <v>0</v>
      </c>
      <c r="E34" s="261">
        <v>0</v>
      </c>
      <c r="F34" s="258">
        <v>0</v>
      </c>
      <c r="G34" s="259">
        <v>0</v>
      </c>
      <c r="H34" s="260">
        <v>0</v>
      </c>
      <c r="I34" s="261">
        <v>0</v>
      </c>
      <c r="J34" s="258">
        <v>0</v>
      </c>
      <c r="K34" s="259">
        <v>0</v>
      </c>
      <c r="L34" s="260">
        <v>0</v>
      </c>
      <c r="M34" s="261">
        <v>0</v>
      </c>
      <c r="N34" s="262"/>
      <c r="O34" s="257">
        <v>44743</v>
      </c>
      <c r="P34" s="258">
        <v>0</v>
      </c>
      <c r="Q34" s="259">
        <v>0</v>
      </c>
      <c r="R34" s="260">
        <v>0</v>
      </c>
      <c r="S34" s="261">
        <v>24150</v>
      </c>
      <c r="T34" s="258">
        <v>0</v>
      </c>
      <c r="U34" s="259">
        <v>0</v>
      </c>
      <c r="V34" s="260">
        <v>0</v>
      </c>
      <c r="W34" s="261">
        <v>0</v>
      </c>
      <c r="X34" s="258">
        <v>2</v>
      </c>
      <c r="Y34" s="259">
        <v>200</v>
      </c>
      <c r="Z34" s="260">
        <v>1.5682</v>
      </c>
      <c r="AA34" s="261">
        <v>0</v>
      </c>
      <c r="AB34" s="262"/>
      <c r="AC34" s="257">
        <v>44743</v>
      </c>
      <c r="AD34" s="258">
        <v>0</v>
      </c>
      <c r="AE34" s="259">
        <v>0</v>
      </c>
      <c r="AF34" s="260">
        <v>0</v>
      </c>
      <c r="AG34" s="261">
        <v>0</v>
      </c>
      <c r="AH34" s="258">
        <v>2</v>
      </c>
      <c r="AI34" s="259">
        <v>400</v>
      </c>
      <c r="AJ34" s="260">
        <v>5.0279999999999996</v>
      </c>
      <c r="AK34" s="261">
        <v>550</v>
      </c>
      <c r="AL34" s="258">
        <v>0</v>
      </c>
      <c r="AM34" s="259">
        <v>0</v>
      </c>
      <c r="AN34" s="260">
        <v>0</v>
      </c>
      <c r="AO34" s="261">
        <v>0</v>
      </c>
      <c r="AP34" s="291"/>
      <c r="AQ34" s="257">
        <v>44743</v>
      </c>
      <c r="AR34" s="258">
        <v>0</v>
      </c>
      <c r="AS34" s="259">
        <v>0</v>
      </c>
      <c r="AT34" s="260">
        <v>0</v>
      </c>
      <c r="AU34" s="261">
        <v>0</v>
      </c>
      <c r="AV34" s="258">
        <v>0</v>
      </c>
      <c r="AW34" s="259">
        <v>0</v>
      </c>
      <c r="AX34" s="260">
        <v>0</v>
      </c>
      <c r="AY34" s="261">
        <v>0</v>
      </c>
      <c r="AZ34" s="258">
        <v>0</v>
      </c>
      <c r="BA34" s="259">
        <v>0</v>
      </c>
      <c r="BB34" s="260">
        <v>0</v>
      </c>
      <c r="BC34" s="261">
        <v>0</v>
      </c>
      <c r="BD34" s="172"/>
      <c r="BE34" s="172"/>
      <c r="BF34" s="172"/>
      <c r="BG34" s="172"/>
      <c r="BH34" s="172"/>
      <c r="BI34" s="172"/>
    </row>
    <row r="35" spans="1:61">
      <c r="A35" s="257">
        <v>44774</v>
      </c>
      <c r="B35" s="258">
        <v>0</v>
      </c>
      <c r="C35" s="259">
        <v>0</v>
      </c>
      <c r="D35" s="260">
        <v>0</v>
      </c>
      <c r="E35" s="261">
        <v>0</v>
      </c>
      <c r="F35" s="258">
        <v>0</v>
      </c>
      <c r="G35" s="259">
        <v>0</v>
      </c>
      <c r="H35" s="260">
        <v>0</v>
      </c>
      <c r="I35" s="261">
        <v>0</v>
      </c>
      <c r="J35" s="258">
        <v>0</v>
      </c>
      <c r="K35" s="259">
        <v>0</v>
      </c>
      <c r="L35" s="260">
        <v>0</v>
      </c>
      <c r="M35" s="261">
        <v>0</v>
      </c>
      <c r="N35" s="262"/>
      <c r="O35" s="257">
        <v>44774</v>
      </c>
      <c r="P35" s="258">
        <v>3</v>
      </c>
      <c r="Q35" s="259">
        <v>3000</v>
      </c>
      <c r="R35" s="260">
        <v>2.5630000000000002</v>
      </c>
      <c r="S35" s="261">
        <v>25150</v>
      </c>
      <c r="T35" s="258">
        <v>0</v>
      </c>
      <c r="U35" s="259">
        <v>0</v>
      </c>
      <c r="V35" s="260">
        <v>0</v>
      </c>
      <c r="W35" s="261">
        <v>0</v>
      </c>
      <c r="X35" s="258">
        <v>0</v>
      </c>
      <c r="Y35" s="259">
        <v>0</v>
      </c>
      <c r="Z35" s="260">
        <v>0</v>
      </c>
      <c r="AA35" s="261">
        <v>0</v>
      </c>
      <c r="AB35" s="262"/>
      <c r="AC35" s="257">
        <v>44774</v>
      </c>
      <c r="AD35" s="258">
        <v>0</v>
      </c>
      <c r="AE35" s="259">
        <v>0</v>
      </c>
      <c r="AF35" s="260">
        <v>0</v>
      </c>
      <c r="AG35" s="261">
        <v>0</v>
      </c>
      <c r="AH35" s="258">
        <v>0</v>
      </c>
      <c r="AI35" s="259">
        <v>0</v>
      </c>
      <c r="AJ35" s="260">
        <v>0</v>
      </c>
      <c r="AK35" s="261">
        <v>550</v>
      </c>
      <c r="AL35" s="258">
        <v>0</v>
      </c>
      <c r="AM35" s="259">
        <v>0</v>
      </c>
      <c r="AN35" s="260">
        <v>0</v>
      </c>
      <c r="AO35" s="261">
        <v>0</v>
      </c>
      <c r="AP35" s="291"/>
      <c r="AQ35" s="257">
        <v>44774</v>
      </c>
      <c r="AR35" s="258">
        <v>0</v>
      </c>
      <c r="AS35" s="259">
        <v>0</v>
      </c>
      <c r="AT35" s="260">
        <v>0</v>
      </c>
      <c r="AU35" s="261">
        <v>0</v>
      </c>
      <c r="AV35" s="258">
        <v>0</v>
      </c>
      <c r="AW35" s="259">
        <v>0</v>
      </c>
      <c r="AX35" s="260">
        <v>0</v>
      </c>
      <c r="AY35" s="261">
        <v>0</v>
      </c>
      <c r="AZ35" s="258">
        <v>0</v>
      </c>
      <c r="BA35" s="259">
        <v>0</v>
      </c>
      <c r="BB35" s="260">
        <v>0</v>
      </c>
      <c r="BC35" s="261">
        <v>0</v>
      </c>
      <c r="BD35" s="172"/>
      <c r="BE35" s="172"/>
      <c r="BF35" s="172"/>
      <c r="BG35" s="172"/>
      <c r="BH35" s="172"/>
      <c r="BI35" s="172"/>
    </row>
    <row r="36" spans="1:61">
      <c r="A36" s="257">
        <v>44805</v>
      </c>
      <c r="B36" s="258">
        <v>0</v>
      </c>
      <c r="C36" s="259">
        <v>0</v>
      </c>
      <c r="D36" s="260">
        <v>0</v>
      </c>
      <c r="E36" s="261">
        <v>0</v>
      </c>
      <c r="F36" s="258">
        <v>0</v>
      </c>
      <c r="G36" s="259">
        <v>0</v>
      </c>
      <c r="H36" s="260">
        <v>0</v>
      </c>
      <c r="I36" s="261">
        <v>0</v>
      </c>
      <c r="J36" s="258">
        <v>0</v>
      </c>
      <c r="K36" s="259">
        <v>0</v>
      </c>
      <c r="L36" s="260">
        <v>0</v>
      </c>
      <c r="M36" s="261">
        <v>0</v>
      </c>
      <c r="N36" s="262"/>
      <c r="O36" s="257">
        <v>44805</v>
      </c>
      <c r="P36" s="258">
        <v>8</v>
      </c>
      <c r="Q36" s="259">
        <v>51300</v>
      </c>
      <c r="R36" s="260">
        <v>40.400649999999999</v>
      </c>
      <c r="S36" s="261">
        <v>26150</v>
      </c>
      <c r="T36" s="258">
        <v>0</v>
      </c>
      <c r="U36" s="259">
        <v>0</v>
      </c>
      <c r="V36" s="260">
        <v>0</v>
      </c>
      <c r="W36" s="261">
        <v>0</v>
      </c>
      <c r="X36" s="258">
        <v>0</v>
      </c>
      <c r="Y36" s="259">
        <v>0</v>
      </c>
      <c r="Z36" s="260">
        <v>0</v>
      </c>
      <c r="AA36" s="261">
        <v>0</v>
      </c>
      <c r="AB36" s="262"/>
      <c r="AC36" s="257">
        <v>44805</v>
      </c>
      <c r="AD36" s="258">
        <v>0</v>
      </c>
      <c r="AE36" s="259">
        <v>0</v>
      </c>
      <c r="AF36" s="260">
        <v>0</v>
      </c>
      <c r="AG36" s="261">
        <v>0</v>
      </c>
      <c r="AH36" s="258">
        <v>2</v>
      </c>
      <c r="AI36" s="259">
        <v>700</v>
      </c>
      <c r="AJ36" s="260">
        <v>9.5921000000000003</v>
      </c>
      <c r="AK36" s="261">
        <v>550</v>
      </c>
      <c r="AL36" s="258">
        <v>0</v>
      </c>
      <c r="AM36" s="259">
        <v>0</v>
      </c>
      <c r="AN36" s="260">
        <v>0</v>
      </c>
      <c r="AO36" s="261">
        <v>0</v>
      </c>
      <c r="AP36" s="291"/>
      <c r="AQ36" s="257">
        <v>44805</v>
      </c>
      <c r="AR36" s="258">
        <v>0</v>
      </c>
      <c r="AS36" s="259">
        <v>0</v>
      </c>
      <c r="AT36" s="260">
        <v>0</v>
      </c>
      <c r="AU36" s="261">
        <v>0</v>
      </c>
      <c r="AV36" s="258">
        <v>0</v>
      </c>
      <c r="AW36" s="259">
        <v>0</v>
      </c>
      <c r="AX36" s="260">
        <v>0</v>
      </c>
      <c r="AY36" s="261">
        <v>0</v>
      </c>
      <c r="AZ36" s="258">
        <v>0</v>
      </c>
      <c r="BA36" s="259">
        <v>0</v>
      </c>
      <c r="BB36" s="260">
        <v>0</v>
      </c>
      <c r="BC36" s="261">
        <v>0</v>
      </c>
      <c r="BD36" s="172"/>
      <c r="BE36" s="172"/>
      <c r="BF36" s="172"/>
      <c r="BG36" s="172"/>
      <c r="BH36" s="172"/>
      <c r="BI36" s="172"/>
    </row>
    <row r="37" spans="1:61">
      <c r="A37" s="257">
        <v>44835</v>
      </c>
      <c r="B37" s="258">
        <v>0</v>
      </c>
      <c r="C37" s="259">
        <v>0</v>
      </c>
      <c r="D37" s="260">
        <v>0</v>
      </c>
      <c r="E37" s="261">
        <v>0</v>
      </c>
      <c r="F37" s="258">
        <v>0</v>
      </c>
      <c r="G37" s="259">
        <v>0</v>
      </c>
      <c r="H37" s="260">
        <v>0</v>
      </c>
      <c r="I37" s="261">
        <v>0</v>
      </c>
      <c r="J37" s="258">
        <v>0</v>
      </c>
      <c r="K37" s="259">
        <v>0</v>
      </c>
      <c r="L37" s="260">
        <v>0</v>
      </c>
      <c r="M37" s="261">
        <v>0</v>
      </c>
      <c r="N37" s="262"/>
      <c r="O37" s="257">
        <v>44835</v>
      </c>
      <c r="P37" s="258">
        <v>3</v>
      </c>
      <c r="Q37" s="259">
        <v>70000</v>
      </c>
      <c r="R37" s="260">
        <v>54.04</v>
      </c>
      <c r="S37" s="261">
        <v>92000</v>
      </c>
      <c r="T37" s="258">
        <v>0</v>
      </c>
      <c r="U37" s="259">
        <v>0</v>
      </c>
      <c r="V37" s="260">
        <v>0</v>
      </c>
      <c r="W37" s="261">
        <v>0</v>
      </c>
      <c r="X37" s="258">
        <v>5</v>
      </c>
      <c r="Y37" s="259">
        <v>400</v>
      </c>
      <c r="Z37" s="260">
        <v>2.7225000000000001</v>
      </c>
      <c r="AA37" s="261">
        <v>0</v>
      </c>
      <c r="AB37" s="262"/>
      <c r="AC37" s="257">
        <v>44835</v>
      </c>
      <c r="AD37" s="258">
        <v>0</v>
      </c>
      <c r="AE37" s="259">
        <v>0</v>
      </c>
      <c r="AF37" s="260">
        <v>0</v>
      </c>
      <c r="AG37" s="261">
        <v>0</v>
      </c>
      <c r="AH37" s="258">
        <v>1</v>
      </c>
      <c r="AI37" s="259">
        <v>700</v>
      </c>
      <c r="AJ37" s="260">
        <v>10.118499999999999</v>
      </c>
      <c r="AK37" s="261">
        <v>1250</v>
      </c>
      <c r="AL37" s="258">
        <v>0</v>
      </c>
      <c r="AM37" s="259">
        <v>0</v>
      </c>
      <c r="AN37" s="260">
        <v>0</v>
      </c>
      <c r="AO37" s="261">
        <v>0</v>
      </c>
      <c r="AP37" s="291"/>
      <c r="AQ37" s="257">
        <v>44835</v>
      </c>
      <c r="AR37" s="258">
        <v>0</v>
      </c>
      <c r="AS37" s="259">
        <v>0</v>
      </c>
      <c r="AT37" s="260">
        <v>0</v>
      </c>
      <c r="AU37" s="261">
        <v>0</v>
      </c>
      <c r="AV37" s="258">
        <v>0</v>
      </c>
      <c r="AW37" s="259">
        <v>0</v>
      </c>
      <c r="AX37" s="260">
        <v>0</v>
      </c>
      <c r="AY37" s="261">
        <v>0</v>
      </c>
      <c r="AZ37" s="258">
        <v>0</v>
      </c>
      <c r="BA37" s="259">
        <v>0</v>
      </c>
      <c r="BB37" s="260">
        <v>0</v>
      </c>
      <c r="BC37" s="261">
        <v>0</v>
      </c>
      <c r="BD37" s="172"/>
      <c r="BE37" s="172"/>
      <c r="BF37" s="172"/>
      <c r="BG37" s="172"/>
      <c r="BH37" s="172"/>
      <c r="BI37" s="172"/>
    </row>
    <row r="38" spans="1:61">
      <c r="A38" s="257">
        <v>44866</v>
      </c>
      <c r="B38" s="258">
        <v>0</v>
      </c>
      <c r="C38" s="259">
        <v>0</v>
      </c>
      <c r="D38" s="260">
        <v>0</v>
      </c>
      <c r="E38" s="261">
        <v>0</v>
      </c>
      <c r="F38" s="258">
        <v>0</v>
      </c>
      <c r="G38" s="259">
        <v>0</v>
      </c>
      <c r="H38" s="260">
        <v>0</v>
      </c>
      <c r="I38" s="261">
        <v>0</v>
      </c>
      <c r="J38" s="258">
        <v>0</v>
      </c>
      <c r="K38" s="259">
        <v>0</v>
      </c>
      <c r="L38" s="260">
        <v>0</v>
      </c>
      <c r="M38" s="261">
        <v>0</v>
      </c>
      <c r="N38" s="262"/>
      <c r="O38" s="257">
        <v>44866</v>
      </c>
      <c r="P38" s="258">
        <v>2</v>
      </c>
      <c r="Q38" s="259">
        <v>20000</v>
      </c>
      <c r="R38" s="260">
        <v>15.78</v>
      </c>
      <c r="S38" s="261">
        <v>112000</v>
      </c>
      <c r="T38" s="258">
        <v>0</v>
      </c>
      <c r="U38" s="259">
        <v>0</v>
      </c>
      <c r="V38" s="260">
        <v>0</v>
      </c>
      <c r="W38" s="261">
        <v>0</v>
      </c>
      <c r="X38" s="258">
        <v>3</v>
      </c>
      <c r="Y38" s="259">
        <v>700</v>
      </c>
      <c r="Z38" s="260">
        <v>5.2759</v>
      </c>
      <c r="AA38" s="261">
        <v>400</v>
      </c>
      <c r="AB38" s="262"/>
      <c r="AC38" s="257">
        <v>44866</v>
      </c>
      <c r="AD38" s="258">
        <v>0</v>
      </c>
      <c r="AE38" s="259">
        <v>0</v>
      </c>
      <c r="AF38" s="260">
        <v>0</v>
      </c>
      <c r="AG38" s="261">
        <v>0</v>
      </c>
      <c r="AH38" s="258">
        <v>1</v>
      </c>
      <c r="AI38" s="259">
        <v>320</v>
      </c>
      <c r="AJ38" s="260">
        <v>5.0271999999999997</v>
      </c>
      <c r="AK38" s="261">
        <v>1570</v>
      </c>
      <c r="AL38" s="258">
        <v>0</v>
      </c>
      <c r="AM38" s="259">
        <v>0</v>
      </c>
      <c r="AN38" s="260">
        <v>0</v>
      </c>
      <c r="AO38" s="261">
        <v>0</v>
      </c>
      <c r="AP38" s="291"/>
      <c r="AQ38" s="257">
        <v>44866</v>
      </c>
      <c r="AR38" s="258">
        <v>0</v>
      </c>
      <c r="AS38" s="259">
        <v>0</v>
      </c>
      <c r="AT38" s="260">
        <v>0</v>
      </c>
      <c r="AU38" s="261">
        <v>0</v>
      </c>
      <c r="AV38" s="258">
        <v>0</v>
      </c>
      <c r="AW38" s="259">
        <v>0</v>
      </c>
      <c r="AX38" s="260">
        <v>0</v>
      </c>
      <c r="AY38" s="261">
        <v>0</v>
      </c>
      <c r="AZ38" s="258">
        <v>0</v>
      </c>
      <c r="BA38" s="259">
        <v>0</v>
      </c>
      <c r="BB38" s="260">
        <v>0</v>
      </c>
      <c r="BC38" s="261">
        <v>0</v>
      </c>
      <c r="BD38" s="172"/>
      <c r="BE38" s="172"/>
      <c r="BF38" s="172"/>
      <c r="BG38" s="172"/>
      <c r="BH38" s="172"/>
      <c r="BI38" s="172"/>
    </row>
    <row r="39" spans="1:61" ht="15.75" thickBot="1">
      <c r="A39" s="263">
        <v>44896</v>
      </c>
      <c r="B39" s="264">
        <v>0</v>
      </c>
      <c r="C39" s="265">
        <v>0</v>
      </c>
      <c r="D39" s="266">
        <v>0</v>
      </c>
      <c r="E39" s="267">
        <v>0</v>
      </c>
      <c r="F39" s="264">
        <v>0</v>
      </c>
      <c r="G39" s="265">
        <v>0</v>
      </c>
      <c r="H39" s="266">
        <v>0</v>
      </c>
      <c r="I39" s="267">
        <v>0</v>
      </c>
      <c r="J39" s="264">
        <v>0</v>
      </c>
      <c r="K39" s="265">
        <v>0</v>
      </c>
      <c r="L39" s="266">
        <v>0</v>
      </c>
      <c r="M39" s="267">
        <v>0</v>
      </c>
      <c r="N39" s="262"/>
      <c r="O39" s="263">
        <v>44896</v>
      </c>
      <c r="P39" s="264">
        <v>0</v>
      </c>
      <c r="Q39" s="265">
        <v>0</v>
      </c>
      <c r="R39" s="266">
        <v>0</v>
      </c>
      <c r="S39" s="267">
        <v>110000</v>
      </c>
      <c r="T39" s="264">
        <v>0</v>
      </c>
      <c r="U39" s="265">
        <v>0</v>
      </c>
      <c r="V39" s="266">
        <v>0</v>
      </c>
      <c r="W39" s="267">
        <v>0</v>
      </c>
      <c r="X39" s="264">
        <v>6</v>
      </c>
      <c r="Y39" s="265">
        <v>750</v>
      </c>
      <c r="Z39" s="266">
        <v>5.7928499999999996</v>
      </c>
      <c r="AA39" s="267">
        <v>350</v>
      </c>
      <c r="AB39" s="262"/>
      <c r="AC39" s="263">
        <v>44896</v>
      </c>
      <c r="AD39" s="264">
        <v>0</v>
      </c>
      <c r="AE39" s="265">
        <v>0</v>
      </c>
      <c r="AF39" s="266">
        <v>0</v>
      </c>
      <c r="AG39" s="267">
        <v>0</v>
      </c>
      <c r="AH39" s="264">
        <v>2</v>
      </c>
      <c r="AI39" s="265">
        <v>400</v>
      </c>
      <c r="AJ39" s="266">
        <v>6.0881999999999996</v>
      </c>
      <c r="AK39" s="267">
        <v>1570</v>
      </c>
      <c r="AL39" s="258">
        <v>0</v>
      </c>
      <c r="AM39" s="292">
        <v>0</v>
      </c>
      <c r="AN39" s="260">
        <v>0</v>
      </c>
      <c r="AO39" s="261">
        <v>0</v>
      </c>
      <c r="AP39" s="291"/>
      <c r="AQ39" s="263">
        <v>44896</v>
      </c>
      <c r="AR39" s="264">
        <v>0</v>
      </c>
      <c r="AS39" s="265">
        <v>0</v>
      </c>
      <c r="AT39" s="266">
        <v>0</v>
      </c>
      <c r="AU39" s="267">
        <v>0</v>
      </c>
      <c r="AV39" s="264">
        <v>0</v>
      </c>
      <c r="AW39" s="265">
        <v>0</v>
      </c>
      <c r="AX39" s="266">
        <v>0</v>
      </c>
      <c r="AY39" s="267">
        <v>0</v>
      </c>
      <c r="AZ39" s="264">
        <v>0</v>
      </c>
      <c r="BA39" s="265">
        <v>0</v>
      </c>
      <c r="BB39" s="266">
        <v>0</v>
      </c>
      <c r="BC39" s="267">
        <v>0</v>
      </c>
      <c r="BD39" s="172"/>
      <c r="BE39" s="172"/>
      <c r="BF39" s="172"/>
      <c r="BG39" s="172"/>
      <c r="BH39" s="172"/>
      <c r="BI39" s="172"/>
    </row>
    <row r="40" spans="1:61">
      <c r="A40" s="257">
        <v>44927</v>
      </c>
      <c r="B40" s="258">
        <v>0</v>
      </c>
      <c r="C40" s="259">
        <v>0</v>
      </c>
      <c r="D40" s="260">
        <v>0</v>
      </c>
      <c r="E40" s="261">
        <v>0</v>
      </c>
      <c r="F40" s="258">
        <v>0</v>
      </c>
      <c r="G40" s="259">
        <v>0</v>
      </c>
      <c r="H40" s="260">
        <v>0</v>
      </c>
      <c r="I40" s="261">
        <v>0</v>
      </c>
      <c r="J40" s="258">
        <v>0</v>
      </c>
      <c r="K40" s="259">
        <v>0</v>
      </c>
      <c r="L40" s="260">
        <v>0</v>
      </c>
      <c r="M40" s="261">
        <v>0</v>
      </c>
      <c r="N40" s="177"/>
      <c r="O40" s="257">
        <v>44927</v>
      </c>
      <c r="P40" s="258">
        <v>0</v>
      </c>
      <c r="Q40" s="259">
        <v>0</v>
      </c>
      <c r="R40" s="260">
        <v>0</v>
      </c>
      <c r="S40" s="261">
        <v>110000</v>
      </c>
      <c r="T40" s="258">
        <v>0</v>
      </c>
      <c r="U40" s="259">
        <v>0</v>
      </c>
      <c r="V40" s="260">
        <v>0</v>
      </c>
      <c r="W40" s="261">
        <v>0</v>
      </c>
      <c r="X40" s="258">
        <v>9</v>
      </c>
      <c r="Y40" s="259">
        <v>600</v>
      </c>
      <c r="Z40" s="260">
        <v>4.9444999999999997</v>
      </c>
      <c r="AA40" s="261">
        <v>150</v>
      </c>
      <c r="AB40" s="185"/>
      <c r="AC40" s="257">
        <v>44927</v>
      </c>
      <c r="AD40" s="258">
        <v>0</v>
      </c>
      <c r="AE40" s="259">
        <v>0</v>
      </c>
      <c r="AF40" s="260">
        <v>0</v>
      </c>
      <c r="AG40" s="261">
        <v>0</v>
      </c>
      <c r="AH40" s="258">
        <v>4</v>
      </c>
      <c r="AI40" s="259">
        <v>50</v>
      </c>
      <c r="AJ40" s="260">
        <v>0.82037000000000004</v>
      </c>
      <c r="AK40" s="289">
        <v>1520</v>
      </c>
      <c r="AL40" s="293">
        <v>0</v>
      </c>
      <c r="AM40" s="294">
        <v>0</v>
      </c>
      <c r="AN40" s="269">
        <v>0</v>
      </c>
      <c r="AO40" s="295">
        <v>0</v>
      </c>
      <c r="AP40" s="185"/>
      <c r="AQ40" s="257">
        <v>44927</v>
      </c>
      <c r="AR40" s="258">
        <v>0</v>
      </c>
      <c r="AS40" s="259">
        <v>0</v>
      </c>
      <c r="AT40" s="260">
        <v>0</v>
      </c>
      <c r="AU40" s="261">
        <v>0</v>
      </c>
      <c r="AV40" s="258">
        <v>0</v>
      </c>
      <c r="AW40" s="259">
        <v>0</v>
      </c>
      <c r="AX40" s="260">
        <v>0</v>
      </c>
      <c r="AY40" s="261">
        <v>0</v>
      </c>
      <c r="AZ40" s="258">
        <v>0</v>
      </c>
      <c r="BA40" s="259">
        <v>0</v>
      </c>
      <c r="BB40" s="260">
        <v>0</v>
      </c>
      <c r="BC40" s="261">
        <v>0</v>
      </c>
      <c r="BD40" s="172"/>
      <c r="BE40" s="172"/>
      <c r="BF40" s="172"/>
      <c r="BG40" s="172"/>
      <c r="BH40" s="172"/>
      <c r="BI40" s="172"/>
    </row>
    <row r="41" spans="1:61" ht="15.75" thickBot="1">
      <c r="A41" s="257">
        <v>44958</v>
      </c>
      <c r="B41" s="258">
        <v>0</v>
      </c>
      <c r="C41" s="259">
        <v>0</v>
      </c>
      <c r="D41" s="260">
        <v>0</v>
      </c>
      <c r="E41" s="261">
        <v>0</v>
      </c>
      <c r="F41" s="258">
        <v>0</v>
      </c>
      <c r="G41" s="259">
        <v>0</v>
      </c>
      <c r="H41" s="260">
        <v>0</v>
      </c>
      <c r="I41" s="261">
        <v>0</v>
      </c>
      <c r="J41" s="258">
        <v>0</v>
      </c>
      <c r="K41" s="259">
        <v>0</v>
      </c>
      <c r="L41" s="260">
        <v>0</v>
      </c>
      <c r="M41" s="261">
        <v>0</v>
      </c>
      <c r="N41" s="177"/>
      <c r="O41" s="257">
        <v>44958</v>
      </c>
      <c r="P41" s="258">
        <v>0</v>
      </c>
      <c r="Q41" s="259">
        <v>0</v>
      </c>
      <c r="R41" s="260">
        <v>0</v>
      </c>
      <c r="S41" s="261">
        <v>110000</v>
      </c>
      <c r="T41" s="258">
        <v>0</v>
      </c>
      <c r="U41" s="259">
        <v>0</v>
      </c>
      <c r="V41" s="260">
        <v>0</v>
      </c>
      <c r="W41" s="261">
        <v>0</v>
      </c>
      <c r="X41" s="258">
        <v>3</v>
      </c>
      <c r="Y41" s="259">
        <v>350</v>
      </c>
      <c r="Z41" s="260">
        <v>2.9331</v>
      </c>
      <c r="AA41" s="261">
        <v>500</v>
      </c>
      <c r="AB41" s="185"/>
      <c r="AC41" s="257">
        <v>44958</v>
      </c>
      <c r="AD41" s="258">
        <v>0</v>
      </c>
      <c r="AE41" s="259">
        <v>0</v>
      </c>
      <c r="AF41" s="260">
        <v>0</v>
      </c>
      <c r="AG41" s="261">
        <v>0</v>
      </c>
      <c r="AH41" s="258">
        <v>4</v>
      </c>
      <c r="AI41" s="259">
        <v>200</v>
      </c>
      <c r="AJ41" s="260">
        <v>3.49105</v>
      </c>
      <c r="AK41" s="261">
        <v>1320</v>
      </c>
      <c r="AL41" s="258">
        <v>0</v>
      </c>
      <c r="AM41" s="259">
        <v>0</v>
      </c>
      <c r="AN41" s="260">
        <v>0</v>
      </c>
      <c r="AO41" s="261">
        <v>0</v>
      </c>
      <c r="AP41" s="185"/>
      <c r="AQ41" s="257">
        <v>44958</v>
      </c>
      <c r="AR41" s="258">
        <v>0</v>
      </c>
      <c r="AS41" s="259">
        <v>0</v>
      </c>
      <c r="AT41" s="260">
        <v>0</v>
      </c>
      <c r="AU41" s="261">
        <v>0</v>
      </c>
      <c r="AV41" s="258">
        <v>0</v>
      </c>
      <c r="AW41" s="259">
        <v>0</v>
      </c>
      <c r="AX41" s="260">
        <v>0</v>
      </c>
      <c r="AY41" s="261">
        <v>0</v>
      </c>
      <c r="AZ41" s="258">
        <v>1</v>
      </c>
      <c r="BA41" s="259">
        <v>5</v>
      </c>
      <c r="BB41" s="260">
        <v>0.48749999999999999</v>
      </c>
      <c r="BC41" s="261">
        <v>5</v>
      </c>
      <c r="BD41" s="172"/>
      <c r="BE41" s="172"/>
      <c r="BF41" s="172"/>
      <c r="BG41" s="172"/>
      <c r="BH41" s="172"/>
      <c r="BI41" s="172"/>
    </row>
    <row r="42" spans="1:61">
      <c r="A42" s="268" t="s">
        <v>61</v>
      </c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177"/>
      <c r="O42" s="268" t="s">
        <v>61</v>
      </c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185"/>
      <c r="AC42" s="268" t="s">
        <v>61</v>
      </c>
      <c r="AD42" s="271"/>
      <c r="AE42" s="271"/>
      <c r="AF42" s="271"/>
      <c r="AG42" s="271"/>
      <c r="AH42" s="271"/>
      <c r="AI42" s="271"/>
      <c r="AJ42" s="271"/>
      <c r="AK42" s="271"/>
      <c r="AL42" s="270"/>
      <c r="AM42" s="297"/>
      <c r="AN42" s="270"/>
      <c r="AO42" s="270"/>
      <c r="AP42" s="185"/>
      <c r="AQ42" s="268" t="s">
        <v>61</v>
      </c>
      <c r="AR42" s="296"/>
      <c r="AS42" s="296"/>
      <c r="AT42" s="296"/>
      <c r="AU42" s="296"/>
      <c r="AV42" s="268"/>
      <c r="AW42" s="268"/>
      <c r="AX42" s="268"/>
      <c r="AY42" s="268"/>
      <c r="AZ42" s="268"/>
      <c r="BA42" s="268"/>
      <c r="BB42" s="268"/>
      <c r="BC42" s="268"/>
      <c r="BD42" s="172"/>
      <c r="BE42" s="172"/>
      <c r="BF42" s="172"/>
      <c r="BG42" s="172"/>
      <c r="BH42" s="172"/>
      <c r="BI42" s="172"/>
    </row>
    <row r="43" spans="1:61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2"/>
      <c r="BE43" s="172"/>
      <c r="BF43" s="172"/>
      <c r="BG43" s="172"/>
      <c r="BH43" s="172"/>
      <c r="BI43" s="172"/>
    </row>
    <row r="44" spans="1:61" ht="15.75" thickBot="1">
      <c r="A44" s="172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</row>
    <row r="45" spans="1:61" ht="15.75" thickBot="1">
      <c r="A45" s="274"/>
      <c r="B45" s="275" t="s">
        <v>107</v>
      </c>
      <c r="C45" s="276"/>
      <c r="D45" s="276"/>
      <c r="E45" s="277"/>
      <c r="F45" s="275" t="s">
        <v>29</v>
      </c>
      <c r="G45" s="276"/>
      <c r="H45" s="276"/>
      <c r="I45" s="277"/>
      <c r="J45" s="275" t="s">
        <v>108</v>
      </c>
      <c r="K45" s="276"/>
      <c r="L45" s="276"/>
      <c r="M45" s="277"/>
      <c r="N45" s="172"/>
      <c r="O45" s="274"/>
      <c r="P45" s="275" t="s">
        <v>109</v>
      </c>
      <c r="Q45" s="276"/>
      <c r="R45" s="276"/>
      <c r="S45" s="277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</row>
    <row r="46" spans="1:61" ht="15" customHeight="1">
      <c r="A46" s="278"/>
      <c r="B46" s="279" t="s">
        <v>90</v>
      </c>
      <c r="C46" s="280" t="s">
        <v>91</v>
      </c>
      <c r="D46" s="281" t="s">
        <v>92</v>
      </c>
      <c r="E46" s="282" t="s">
        <v>93</v>
      </c>
      <c r="F46" s="279" t="s">
        <v>90</v>
      </c>
      <c r="G46" s="280" t="s">
        <v>91</v>
      </c>
      <c r="H46" s="281" t="s">
        <v>92</v>
      </c>
      <c r="I46" s="282" t="s">
        <v>93</v>
      </c>
      <c r="J46" s="279" t="s">
        <v>90</v>
      </c>
      <c r="K46" s="280" t="s">
        <v>91</v>
      </c>
      <c r="L46" s="281" t="s">
        <v>92</v>
      </c>
      <c r="M46" s="282" t="s">
        <v>93</v>
      </c>
      <c r="N46" s="172"/>
      <c r="O46" s="278"/>
      <c r="P46" s="279" t="s">
        <v>90</v>
      </c>
      <c r="Q46" s="280" t="s">
        <v>91</v>
      </c>
      <c r="R46" s="281" t="s">
        <v>92</v>
      </c>
      <c r="S46" s="282" t="s">
        <v>93</v>
      </c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</row>
    <row r="47" spans="1:61" ht="15.75" thickBot="1">
      <c r="A47" s="284"/>
      <c r="B47" s="285"/>
      <c r="C47" s="286"/>
      <c r="D47" s="287"/>
      <c r="E47" s="288"/>
      <c r="F47" s="285"/>
      <c r="G47" s="286"/>
      <c r="H47" s="287"/>
      <c r="I47" s="288"/>
      <c r="J47" s="285"/>
      <c r="K47" s="286"/>
      <c r="L47" s="287"/>
      <c r="M47" s="288"/>
      <c r="N47" s="172"/>
      <c r="O47" s="284"/>
      <c r="P47" s="285"/>
      <c r="Q47" s="286"/>
      <c r="R47" s="287"/>
      <c r="S47" s="288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</row>
    <row r="48" spans="1:61">
      <c r="A48" s="298">
        <v>44562</v>
      </c>
      <c r="B48" s="299">
        <v>4</v>
      </c>
      <c r="C48" s="269">
        <v>930</v>
      </c>
      <c r="D48" s="294">
        <v>3.5393699999999999</v>
      </c>
      <c r="E48" s="295">
        <v>1000</v>
      </c>
      <c r="F48" s="299">
        <v>0</v>
      </c>
      <c r="G48" s="269">
        <v>0</v>
      </c>
      <c r="H48" s="294">
        <v>0</v>
      </c>
      <c r="I48" s="295">
        <v>0</v>
      </c>
      <c r="J48" s="299">
        <v>0</v>
      </c>
      <c r="K48" s="269">
        <v>0</v>
      </c>
      <c r="L48" s="294">
        <v>0</v>
      </c>
      <c r="M48" s="295">
        <v>0</v>
      </c>
      <c r="N48" s="172"/>
      <c r="O48" s="257">
        <v>44562</v>
      </c>
      <c r="P48" s="258">
        <v>0</v>
      </c>
      <c r="Q48" s="259">
        <v>0</v>
      </c>
      <c r="R48" s="260">
        <v>0</v>
      </c>
      <c r="S48" s="261">
        <v>0</v>
      </c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</row>
    <row r="49" spans="1:61">
      <c r="A49" s="257">
        <v>44593</v>
      </c>
      <c r="B49" s="258">
        <v>0</v>
      </c>
      <c r="C49" s="259">
        <v>0</v>
      </c>
      <c r="D49" s="260">
        <v>0</v>
      </c>
      <c r="E49" s="261">
        <v>1000</v>
      </c>
      <c r="F49" s="258">
        <v>2</v>
      </c>
      <c r="G49" s="259">
        <v>2</v>
      </c>
      <c r="H49" s="260">
        <v>0.2</v>
      </c>
      <c r="I49" s="261">
        <v>0</v>
      </c>
      <c r="J49" s="258">
        <v>0</v>
      </c>
      <c r="K49" s="259">
        <v>0</v>
      </c>
      <c r="L49" s="260">
        <v>0</v>
      </c>
      <c r="M49" s="261">
        <v>0</v>
      </c>
      <c r="N49" s="172"/>
      <c r="O49" s="257">
        <v>44593</v>
      </c>
      <c r="P49" s="258">
        <v>0</v>
      </c>
      <c r="Q49" s="259">
        <v>0</v>
      </c>
      <c r="R49" s="260">
        <v>0</v>
      </c>
      <c r="S49" s="261">
        <v>0</v>
      </c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</row>
    <row r="50" spans="1:61">
      <c r="A50" s="257">
        <v>44621</v>
      </c>
      <c r="B50" s="258">
        <v>0</v>
      </c>
      <c r="C50" s="259">
        <v>0</v>
      </c>
      <c r="D50" s="260">
        <v>0</v>
      </c>
      <c r="E50" s="261">
        <v>1000</v>
      </c>
      <c r="F50" s="258">
        <v>0</v>
      </c>
      <c r="G50" s="259">
        <v>0</v>
      </c>
      <c r="H50" s="260">
        <v>0</v>
      </c>
      <c r="I50" s="261">
        <v>0</v>
      </c>
      <c r="J50" s="258">
        <v>0</v>
      </c>
      <c r="K50" s="259">
        <v>0</v>
      </c>
      <c r="L50" s="260">
        <v>0</v>
      </c>
      <c r="M50" s="261">
        <v>0</v>
      </c>
      <c r="N50" s="172"/>
      <c r="O50" s="257">
        <v>44621</v>
      </c>
      <c r="P50" s="258">
        <v>4</v>
      </c>
      <c r="Q50" s="259">
        <v>300</v>
      </c>
      <c r="R50" s="260">
        <v>1.6020000000000001</v>
      </c>
      <c r="S50" s="261">
        <v>300</v>
      </c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</row>
    <row r="51" spans="1:61">
      <c r="A51" s="257">
        <v>44652</v>
      </c>
      <c r="B51" s="258">
        <v>2</v>
      </c>
      <c r="C51" s="259">
        <v>200</v>
      </c>
      <c r="D51" s="260">
        <v>0.82369999999999999</v>
      </c>
      <c r="E51" s="261">
        <v>800</v>
      </c>
      <c r="F51" s="258">
        <v>0</v>
      </c>
      <c r="G51" s="259">
        <v>0</v>
      </c>
      <c r="H51" s="260">
        <v>0</v>
      </c>
      <c r="I51" s="261">
        <v>0</v>
      </c>
      <c r="J51" s="258">
        <v>0</v>
      </c>
      <c r="K51" s="259">
        <v>0</v>
      </c>
      <c r="L51" s="260">
        <v>0</v>
      </c>
      <c r="M51" s="261">
        <v>0</v>
      </c>
      <c r="N51" s="172"/>
      <c r="O51" s="257">
        <v>44652</v>
      </c>
      <c r="P51" s="258">
        <v>1</v>
      </c>
      <c r="Q51" s="259">
        <v>100</v>
      </c>
      <c r="R51" s="260">
        <v>0.5333</v>
      </c>
      <c r="S51" s="261">
        <v>200</v>
      </c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</row>
    <row r="52" spans="1:61">
      <c r="A52" s="257">
        <v>44682</v>
      </c>
      <c r="B52" s="258">
        <v>0</v>
      </c>
      <c r="C52" s="259">
        <v>0</v>
      </c>
      <c r="D52" s="260">
        <v>0</v>
      </c>
      <c r="E52" s="261">
        <v>800</v>
      </c>
      <c r="F52" s="258">
        <v>2</v>
      </c>
      <c r="G52" s="259">
        <v>20</v>
      </c>
      <c r="H52" s="260">
        <v>2</v>
      </c>
      <c r="I52" s="261">
        <v>0</v>
      </c>
      <c r="J52" s="258">
        <v>0</v>
      </c>
      <c r="K52" s="259">
        <v>0</v>
      </c>
      <c r="L52" s="260">
        <v>0</v>
      </c>
      <c r="M52" s="261">
        <v>0</v>
      </c>
      <c r="N52" s="172"/>
      <c r="O52" s="257">
        <v>44682</v>
      </c>
      <c r="P52" s="258">
        <v>0</v>
      </c>
      <c r="Q52" s="259">
        <v>0</v>
      </c>
      <c r="R52" s="260">
        <v>0</v>
      </c>
      <c r="S52" s="261">
        <v>200</v>
      </c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</row>
    <row r="53" spans="1:61">
      <c r="A53" s="257">
        <v>44713</v>
      </c>
      <c r="B53" s="258">
        <v>2</v>
      </c>
      <c r="C53" s="259">
        <v>1600</v>
      </c>
      <c r="D53" s="260">
        <v>5.8776000000000002</v>
      </c>
      <c r="E53" s="261">
        <v>800</v>
      </c>
      <c r="F53" s="258">
        <v>0</v>
      </c>
      <c r="G53" s="259">
        <v>0</v>
      </c>
      <c r="H53" s="260">
        <v>0</v>
      </c>
      <c r="I53" s="261">
        <v>0</v>
      </c>
      <c r="J53" s="258">
        <v>0</v>
      </c>
      <c r="K53" s="259">
        <v>0</v>
      </c>
      <c r="L53" s="260">
        <v>0</v>
      </c>
      <c r="M53" s="261">
        <v>0</v>
      </c>
      <c r="N53" s="172"/>
      <c r="O53" s="257">
        <v>44713</v>
      </c>
      <c r="P53" s="258">
        <v>2</v>
      </c>
      <c r="Q53" s="259">
        <v>400</v>
      </c>
      <c r="R53" s="260">
        <v>1.9854000000000001</v>
      </c>
      <c r="S53" s="261">
        <v>200</v>
      </c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</row>
    <row r="54" spans="1:61">
      <c r="A54" s="257">
        <v>44743</v>
      </c>
      <c r="B54" s="258">
        <v>0</v>
      </c>
      <c r="C54" s="259">
        <v>0</v>
      </c>
      <c r="D54" s="260">
        <v>0</v>
      </c>
      <c r="E54" s="261">
        <v>800</v>
      </c>
      <c r="F54" s="258">
        <v>0</v>
      </c>
      <c r="G54" s="259">
        <v>0</v>
      </c>
      <c r="H54" s="260">
        <v>0</v>
      </c>
      <c r="I54" s="261">
        <v>0</v>
      </c>
      <c r="J54" s="258">
        <v>0</v>
      </c>
      <c r="K54" s="259">
        <v>0</v>
      </c>
      <c r="L54" s="260">
        <v>0</v>
      </c>
      <c r="M54" s="261">
        <v>0</v>
      </c>
      <c r="N54" s="172"/>
      <c r="O54" s="257">
        <v>44743</v>
      </c>
      <c r="P54" s="258">
        <v>0</v>
      </c>
      <c r="Q54" s="259">
        <v>0</v>
      </c>
      <c r="R54" s="260">
        <v>0</v>
      </c>
      <c r="S54" s="261">
        <v>200</v>
      </c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</row>
    <row r="55" spans="1:61">
      <c r="A55" s="257">
        <v>44774</v>
      </c>
      <c r="B55" s="258">
        <v>0</v>
      </c>
      <c r="C55" s="259">
        <v>0</v>
      </c>
      <c r="D55" s="260">
        <v>0</v>
      </c>
      <c r="E55" s="261">
        <v>800</v>
      </c>
      <c r="F55" s="258">
        <v>0</v>
      </c>
      <c r="G55" s="259">
        <v>0</v>
      </c>
      <c r="H55" s="260">
        <v>0</v>
      </c>
      <c r="I55" s="261">
        <v>0</v>
      </c>
      <c r="J55" s="258">
        <v>0</v>
      </c>
      <c r="K55" s="259">
        <v>0</v>
      </c>
      <c r="L55" s="260">
        <v>0</v>
      </c>
      <c r="M55" s="261">
        <v>0</v>
      </c>
      <c r="N55" s="172"/>
      <c r="O55" s="257">
        <v>44774</v>
      </c>
      <c r="P55" s="258">
        <v>0</v>
      </c>
      <c r="Q55" s="259">
        <v>0</v>
      </c>
      <c r="R55" s="260">
        <v>0</v>
      </c>
      <c r="S55" s="261">
        <v>200</v>
      </c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</row>
    <row r="56" spans="1:61">
      <c r="A56" s="257">
        <v>44805</v>
      </c>
      <c r="B56" s="258">
        <v>2</v>
      </c>
      <c r="C56" s="259">
        <v>1600</v>
      </c>
      <c r="D56" s="260">
        <v>5.3056000000000001</v>
      </c>
      <c r="E56" s="261">
        <v>800</v>
      </c>
      <c r="F56" s="258">
        <v>0</v>
      </c>
      <c r="G56" s="259">
        <v>0</v>
      </c>
      <c r="H56" s="260">
        <v>0</v>
      </c>
      <c r="I56" s="261">
        <v>0</v>
      </c>
      <c r="J56" s="258">
        <v>0</v>
      </c>
      <c r="K56" s="259">
        <v>0</v>
      </c>
      <c r="L56" s="260">
        <v>0</v>
      </c>
      <c r="M56" s="261">
        <v>0</v>
      </c>
      <c r="N56" s="172"/>
      <c r="O56" s="257">
        <v>44805</v>
      </c>
      <c r="P56" s="258">
        <v>3</v>
      </c>
      <c r="Q56" s="259">
        <v>600</v>
      </c>
      <c r="R56" s="260">
        <v>2.3696000000000002</v>
      </c>
      <c r="S56" s="261">
        <v>400</v>
      </c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</row>
    <row r="57" spans="1:61">
      <c r="A57" s="257">
        <v>44835</v>
      </c>
      <c r="B57" s="258">
        <v>0</v>
      </c>
      <c r="C57" s="259">
        <v>0</v>
      </c>
      <c r="D57" s="260">
        <v>0</v>
      </c>
      <c r="E57" s="261">
        <v>800</v>
      </c>
      <c r="F57" s="258">
        <v>0</v>
      </c>
      <c r="G57" s="259">
        <v>0</v>
      </c>
      <c r="H57" s="260">
        <v>0</v>
      </c>
      <c r="I57" s="261">
        <v>0</v>
      </c>
      <c r="J57" s="258">
        <v>0</v>
      </c>
      <c r="K57" s="259">
        <v>0</v>
      </c>
      <c r="L57" s="260">
        <v>0</v>
      </c>
      <c r="M57" s="261">
        <v>0</v>
      </c>
      <c r="N57" s="172"/>
      <c r="O57" s="257">
        <v>44835</v>
      </c>
      <c r="P57" s="258">
        <v>1</v>
      </c>
      <c r="Q57" s="259">
        <v>100</v>
      </c>
      <c r="R57" s="260">
        <v>0.37069999999999997</v>
      </c>
      <c r="S57" s="261">
        <v>500</v>
      </c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</row>
    <row r="58" spans="1:61">
      <c r="A58" s="257">
        <v>44866</v>
      </c>
      <c r="B58" s="258">
        <v>3</v>
      </c>
      <c r="C58" s="259">
        <v>200</v>
      </c>
      <c r="D58" s="260">
        <v>0.80601999999999996</v>
      </c>
      <c r="E58" s="261">
        <v>600</v>
      </c>
      <c r="F58" s="258">
        <v>0</v>
      </c>
      <c r="G58" s="259">
        <v>0</v>
      </c>
      <c r="H58" s="260">
        <v>0</v>
      </c>
      <c r="I58" s="261">
        <v>0</v>
      </c>
      <c r="J58" s="258">
        <v>0</v>
      </c>
      <c r="K58" s="259">
        <v>0</v>
      </c>
      <c r="L58" s="260">
        <v>0</v>
      </c>
      <c r="M58" s="261">
        <v>0</v>
      </c>
      <c r="N58" s="172"/>
      <c r="O58" s="257">
        <v>44866</v>
      </c>
      <c r="P58" s="258">
        <v>0</v>
      </c>
      <c r="Q58" s="259">
        <v>0</v>
      </c>
      <c r="R58" s="260">
        <v>0</v>
      </c>
      <c r="S58" s="261">
        <v>500</v>
      </c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</row>
    <row r="59" spans="1:61" ht="15.75" thickBot="1">
      <c r="A59" s="263">
        <v>44896</v>
      </c>
      <c r="B59" s="264">
        <v>1</v>
      </c>
      <c r="C59" s="265">
        <v>100</v>
      </c>
      <c r="D59" s="266">
        <v>0.41189999999999999</v>
      </c>
      <c r="E59" s="267">
        <v>500</v>
      </c>
      <c r="F59" s="264">
        <v>2</v>
      </c>
      <c r="G59" s="265">
        <v>5000</v>
      </c>
      <c r="H59" s="266">
        <v>500</v>
      </c>
      <c r="I59" s="267">
        <v>5000</v>
      </c>
      <c r="J59" s="264">
        <v>0</v>
      </c>
      <c r="K59" s="265">
        <v>0</v>
      </c>
      <c r="L59" s="266">
        <v>0</v>
      </c>
      <c r="M59" s="267">
        <v>0</v>
      </c>
      <c r="N59" s="172"/>
      <c r="O59" s="263">
        <v>44896</v>
      </c>
      <c r="P59" s="264">
        <v>1</v>
      </c>
      <c r="Q59" s="265">
        <v>100</v>
      </c>
      <c r="R59" s="266">
        <v>0.34649999999999997</v>
      </c>
      <c r="S59" s="267">
        <v>600</v>
      </c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</row>
    <row r="60" spans="1:61">
      <c r="A60" s="257">
        <v>44927</v>
      </c>
      <c r="B60" s="258">
        <v>0</v>
      </c>
      <c r="C60" s="259">
        <v>0</v>
      </c>
      <c r="D60" s="260">
        <v>0</v>
      </c>
      <c r="E60" s="261">
        <v>500</v>
      </c>
      <c r="F60" s="258">
        <v>0</v>
      </c>
      <c r="G60" s="259">
        <v>0</v>
      </c>
      <c r="H60" s="260">
        <v>0</v>
      </c>
      <c r="I60" s="261">
        <v>5000</v>
      </c>
      <c r="J60" s="258">
        <v>0</v>
      </c>
      <c r="K60" s="259">
        <v>0</v>
      </c>
      <c r="L60" s="260">
        <v>0</v>
      </c>
      <c r="M60" s="261">
        <v>0</v>
      </c>
      <c r="N60" s="172"/>
      <c r="O60" s="257">
        <v>44927</v>
      </c>
      <c r="P60" s="258">
        <v>0</v>
      </c>
      <c r="Q60" s="259">
        <v>0</v>
      </c>
      <c r="R60" s="260">
        <v>0</v>
      </c>
      <c r="S60" s="261">
        <v>600</v>
      </c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</row>
    <row r="61" spans="1:61" ht="15.75" thickBot="1">
      <c r="A61" s="257">
        <v>44958</v>
      </c>
      <c r="B61" s="258">
        <v>0</v>
      </c>
      <c r="C61" s="259">
        <v>0</v>
      </c>
      <c r="D61" s="260">
        <v>0</v>
      </c>
      <c r="E61" s="261">
        <v>500</v>
      </c>
      <c r="F61" s="258">
        <v>2</v>
      </c>
      <c r="G61" s="259">
        <v>20000</v>
      </c>
      <c r="H61" s="260">
        <v>2000</v>
      </c>
      <c r="I61" s="261">
        <v>25000</v>
      </c>
      <c r="J61" s="258">
        <v>0</v>
      </c>
      <c r="K61" s="259">
        <v>0</v>
      </c>
      <c r="L61" s="260">
        <v>0</v>
      </c>
      <c r="M61" s="261">
        <v>0</v>
      </c>
      <c r="N61" s="172"/>
      <c r="O61" s="257">
        <v>44958</v>
      </c>
      <c r="P61" s="300">
        <v>0</v>
      </c>
      <c r="Q61" s="265">
        <v>0</v>
      </c>
      <c r="R61" s="266">
        <v>0</v>
      </c>
      <c r="S61" s="267">
        <v>600</v>
      </c>
      <c r="T61" s="292"/>
      <c r="U61" s="292"/>
      <c r="V61" s="292"/>
      <c r="W61" s="292"/>
      <c r="X61" s="292"/>
      <c r="Y61" s="292"/>
      <c r="Z61" s="292"/>
      <c r="AA61" s="292"/>
      <c r="AB61" s="301"/>
      <c r="AC61" s="301"/>
      <c r="AD61" s="301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</row>
    <row r="62" spans="1:61">
      <c r="A62" s="268" t="s">
        <v>61</v>
      </c>
      <c r="B62" s="296"/>
      <c r="C62" s="296"/>
      <c r="D62" s="296"/>
      <c r="E62" s="296"/>
      <c r="F62" s="296"/>
      <c r="G62" s="296"/>
      <c r="H62" s="296"/>
      <c r="I62" s="296"/>
      <c r="J62" s="296"/>
      <c r="K62" s="296"/>
      <c r="L62" s="296"/>
      <c r="M62" s="296"/>
      <c r="N62" s="172"/>
      <c r="O62" s="268" t="s">
        <v>61</v>
      </c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</row>
    <row r="63" spans="1:61">
      <c r="A63" s="172"/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</row>
    <row r="64" spans="1:61">
      <c r="A64" s="172"/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</row>
    <row r="65" spans="1:61">
      <c r="A65" s="172"/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</row>
    <row r="66" spans="1:61">
      <c r="A66" s="172"/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</row>
    <row r="67" spans="1:61">
      <c r="A67" s="172"/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</row>
    <row r="68" spans="1:61">
      <c r="A68" s="172"/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</row>
    <row r="69" spans="1:61">
      <c r="A69" s="172"/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</row>
    <row r="70" spans="1:61">
      <c r="A70" s="172"/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</row>
    <row r="71" spans="1:61">
      <c r="A71" s="172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</row>
    <row r="72" spans="1:61">
      <c r="A72" s="172"/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</row>
    <row r="73" spans="1:61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</row>
    <row r="74" spans="1:61">
      <c r="A74" s="172"/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</row>
    <row r="75" spans="1:61">
      <c r="A75" s="172"/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</row>
    <row r="76" spans="1:61">
      <c r="A76" s="172"/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</row>
    <row r="77" spans="1:61">
      <c r="A77" s="172"/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</row>
    <row r="78" spans="1:61">
      <c r="A78" s="172"/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</row>
    <row r="79" spans="1:61">
      <c r="A79" s="172"/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</row>
    <row r="80" spans="1:61">
      <c r="A80" s="172"/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</row>
    <row r="81" spans="1:61">
      <c r="A81" s="172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</row>
    <row r="82" spans="1:61">
      <c r="A82" s="172"/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</row>
    <row r="83" spans="1:61">
      <c r="A83" s="172"/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  <c r="AK83" s="172"/>
      <c r="AL83" s="172"/>
      <c r="AM83" s="172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</row>
    <row r="84" spans="1:61">
      <c r="A84" s="172"/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72"/>
      <c r="AN84" s="172"/>
      <c r="AO84" s="172"/>
      <c r="AP84" s="172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  <c r="BA84" s="172"/>
      <c r="BB84" s="172"/>
      <c r="BC84" s="172"/>
      <c r="BD84" s="172"/>
      <c r="BE84" s="172"/>
      <c r="BF84" s="172"/>
      <c r="BG84" s="172"/>
      <c r="BH84" s="172"/>
      <c r="BI84" s="172"/>
    </row>
    <row r="85" spans="1:61">
      <c r="A85" s="172"/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72"/>
      <c r="AN85" s="172"/>
      <c r="AO85" s="172"/>
      <c r="AP85" s="172"/>
      <c r="AQ85" s="172"/>
      <c r="AR85" s="172"/>
      <c r="AS85" s="172"/>
      <c r="AT85" s="172"/>
      <c r="AU85" s="172"/>
      <c r="AV85" s="172"/>
      <c r="AW85" s="172"/>
      <c r="AX85" s="172"/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</row>
    <row r="86" spans="1:61">
      <c r="A86" s="172"/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  <c r="AQ86" s="172"/>
      <c r="AR86" s="172"/>
      <c r="AS86" s="172"/>
      <c r="AT86" s="172"/>
      <c r="AU86" s="172"/>
      <c r="AV86" s="172"/>
      <c r="AW86" s="172"/>
      <c r="AX86" s="172"/>
      <c r="AY86" s="172"/>
      <c r="AZ86" s="172"/>
      <c r="BA86" s="172"/>
      <c r="BB86" s="172"/>
      <c r="BC86" s="172"/>
      <c r="BD86" s="172"/>
      <c r="BE86" s="172"/>
      <c r="BF86" s="172"/>
      <c r="BG86" s="172"/>
      <c r="BH86" s="172"/>
      <c r="BI86" s="172"/>
    </row>
    <row r="87" spans="1:61">
      <c r="A87" s="172"/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72"/>
      <c r="AG87" s="172"/>
      <c r="AH87" s="172"/>
      <c r="AI87" s="172"/>
      <c r="AJ87" s="172"/>
      <c r="AK87" s="172"/>
      <c r="AL87" s="172"/>
      <c r="AM87" s="172"/>
      <c r="AN87" s="172"/>
      <c r="AO87" s="172"/>
      <c r="AP87" s="172"/>
      <c r="AQ87" s="172"/>
      <c r="AR87" s="172"/>
      <c r="AS87" s="172"/>
      <c r="AT87" s="172"/>
      <c r="AU87" s="172"/>
      <c r="AV87" s="172"/>
      <c r="AW87" s="172"/>
      <c r="AX87" s="172"/>
      <c r="AY87" s="172"/>
      <c r="AZ87" s="172"/>
      <c r="BA87" s="172"/>
      <c r="BB87" s="172"/>
      <c r="BC87" s="172"/>
      <c r="BD87" s="172"/>
      <c r="BE87" s="172"/>
      <c r="BF87" s="172"/>
      <c r="BG87" s="172"/>
      <c r="BH87" s="172"/>
      <c r="BI87" s="172"/>
    </row>
    <row r="88" spans="1:61">
      <c r="A88" s="172"/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2"/>
      <c r="AK88" s="172"/>
      <c r="AL88" s="172"/>
      <c r="AM88" s="172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</row>
    <row r="89" spans="1:61">
      <c r="A89" s="172"/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2"/>
      <c r="AK89" s="172"/>
      <c r="AL89" s="172"/>
      <c r="AM89" s="172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</row>
    <row r="90" spans="1:61">
      <c r="A90" s="172"/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2"/>
      <c r="AK90" s="172"/>
      <c r="AL90" s="172"/>
      <c r="AM90" s="172"/>
      <c r="AN90" s="172"/>
      <c r="AO90" s="172"/>
      <c r="AP90" s="172"/>
      <c r="AQ90" s="172"/>
      <c r="AR90" s="172"/>
      <c r="AS90" s="172"/>
      <c r="AT90" s="172"/>
      <c r="AU90" s="172"/>
      <c r="AV90" s="172"/>
      <c r="AW90" s="172"/>
      <c r="AX90" s="172"/>
      <c r="AY90" s="172"/>
      <c r="AZ90" s="172"/>
      <c r="BA90" s="172"/>
      <c r="BB90" s="172"/>
      <c r="BC90" s="172"/>
      <c r="BD90" s="172"/>
      <c r="BE90" s="172"/>
      <c r="BF90" s="172"/>
      <c r="BG90" s="172"/>
      <c r="BH90" s="172"/>
      <c r="BI90" s="172"/>
    </row>
    <row r="91" spans="1:61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2"/>
      <c r="AJ91" s="172"/>
      <c r="AK91" s="172"/>
      <c r="AL91" s="172"/>
      <c r="AM91" s="172"/>
      <c r="AN91" s="172"/>
      <c r="AO91" s="172"/>
      <c r="AP91" s="172"/>
      <c r="AQ91" s="172"/>
      <c r="AR91" s="172"/>
      <c r="AS91" s="172"/>
      <c r="AT91" s="172"/>
      <c r="AU91" s="172"/>
      <c r="AV91" s="172"/>
      <c r="AW91" s="172"/>
      <c r="AX91" s="172"/>
      <c r="AY91" s="172"/>
      <c r="AZ91" s="172"/>
      <c r="BA91" s="172"/>
      <c r="BB91" s="172"/>
      <c r="BC91" s="172"/>
      <c r="BD91" s="172"/>
      <c r="BE91" s="172"/>
      <c r="BF91" s="172"/>
      <c r="BG91" s="172"/>
      <c r="BH91" s="172"/>
      <c r="BI91" s="172"/>
    </row>
    <row r="92" spans="1:61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2"/>
      <c r="AH92" s="172"/>
      <c r="AI92" s="172"/>
      <c r="AJ92" s="172"/>
      <c r="AK92" s="172"/>
      <c r="AL92" s="172"/>
      <c r="AM92" s="172"/>
      <c r="AN92" s="172"/>
      <c r="AO92" s="172"/>
      <c r="AP92" s="172"/>
      <c r="AQ92" s="172"/>
      <c r="AR92" s="172"/>
      <c r="AS92" s="172"/>
      <c r="AT92" s="172"/>
      <c r="AU92" s="172"/>
      <c r="AV92" s="172"/>
      <c r="AW92" s="172"/>
      <c r="AX92" s="172"/>
      <c r="AY92" s="172"/>
      <c r="AZ92" s="172"/>
      <c r="BA92" s="172"/>
      <c r="BB92" s="172"/>
      <c r="BC92" s="172"/>
      <c r="BD92" s="172"/>
      <c r="BE92" s="172"/>
      <c r="BF92" s="172"/>
      <c r="BG92" s="172"/>
      <c r="BH92" s="172"/>
      <c r="BI92" s="172"/>
    </row>
    <row r="93" spans="1:61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  <c r="AG93" s="172"/>
      <c r="AH93" s="172"/>
      <c r="AI93" s="172"/>
      <c r="AJ93" s="172"/>
      <c r="AK93" s="172"/>
      <c r="AL93" s="172"/>
      <c r="AM93" s="172"/>
      <c r="AN93" s="172"/>
      <c r="AO93" s="172"/>
      <c r="AP93" s="172"/>
      <c r="AQ93" s="172"/>
      <c r="AR93" s="172"/>
      <c r="AS93" s="172"/>
      <c r="AT93" s="172"/>
      <c r="AU93" s="172"/>
      <c r="AV93" s="172"/>
      <c r="AW93" s="172"/>
      <c r="AX93" s="172"/>
      <c r="AY93" s="172"/>
      <c r="AZ93" s="172"/>
      <c r="BA93" s="172"/>
      <c r="BB93" s="172"/>
      <c r="BC93" s="172"/>
      <c r="BD93" s="172"/>
      <c r="BE93" s="172"/>
      <c r="BF93" s="172"/>
      <c r="BG93" s="172"/>
      <c r="BH93" s="172"/>
      <c r="BI93" s="172"/>
    </row>
    <row r="94" spans="1:61">
      <c r="A94" s="172"/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172"/>
      <c r="AH94" s="172"/>
      <c r="AI94" s="172"/>
      <c r="AJ94" s="172"/>
      <c r="AK94" s="172"/>
      <c r="AL94" s="172"/>
      <c r="AM94" s="172"/>
      <c r="AN94" s="172"/>
      <c r="AO94" s="172"/>
      <c r="AP94" s="172"/>
      <c r="AQ94" s="172"/>
      <c r="AR94" s="172"/>
      <c r="AS94" s="172"/>
      <c r="AT94" s="172"/>
      <c r="AU94" s="172"/>
      <c r="AV94" s="172"/>
      <c r="AW94" s="172"/>
      <c r="AX94" s="172"/>
      <c r="AY94" s="172"/>
      <c r="AZ94" s="172"/>
      <c r="BA94" s="172"/>
      <c r="BB94" s="172"/>
      <c r="BC94" s="172"/>
      <c r="BD94" s="172"/>
      <c r="BE94" s="172"/>
      <c r="BF94" s="172"/>
      <c r="BG94" s="172"/>
      <c r="BH94" s="172"/>
      <c r="BI94" s="172"/>
    </row>
    <row r="95" spans="1:61">
      <c r="A95" s="172"/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2"/>
      <c r="AH95" s="172"/>
      <c r="AI95" s="172"/>
      <c r="AJ95" s="172"/>
      <c r="AK95" s="172"/>
      <c r="AL95" s="172"/>
      <c r="AM95" s="172"/>
      <c r="AN95" s="172"/>
      <c r="AO95" s="172"/>
      <c r="AP95" s="172"/>
      <c r="AQ95" s="172"/>
      <c r="AR95" s="172"/>
      <c r="AS95" s="172"/>
      <c r="AT95" s="172"/>
      <c r="AU95" s="172"/>
      <c r="AV95" s="172"/>
      <c r="AW95" s="172"/>
      <c r="AX95" s="172"/>
      <c r="AY95" s="172"/>
      <c r="AZ95" s="172"/>
      <c r="BA95" s="172"/>
      <c r="BB95" s="172"/>
      <c r="BC95" s="172"/>
      <c r="BD95" s="172"/>
      <c r="BE95" s="172"/>
      <c r="BF95" s="172"/>
      <c r="BG95" s="172"/>
      <c r="BH95" s="172"/>
      <c r="BI95" s="172"/>
    </row>
    <row r="96" spans="1:61">
      <c r="A96" s="172"/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  <c r="AJ96" s="172"/>
      <c r="AK96" s="172"/>
      <c r="AL96" s="172"/>
      <c r="AM96" s="172"/>
      <c r="AN96" s="172"/>
      <c r="AO96" s="172"/>
      <c r="AP96" s="172"/>
      <c r="AQ96" s="172"/>
      <c r="AR96" s="172"/>
      <c r="AS96" s="172"/>
      <c r="AT96" s="172"/>
      <c r="AU96" s="172"/>
      <c r="AV96" s="172"/>
      <c r="AW96" s="172"/>
      <c r="AX96" s="172"/>
      <c r="AY96" s="172"/>
      <c r="AZ96" s="172"/>
      <c r="BA96" s="172"/>
      <c r="BB96" s="172"/>
      <c r="BC96" s="172"/>
      <c r="BD96" s="172"/>
      <c r="BE96" s="172"/>
      <c r="BF96" s="172"/>
      <c r="BG96" s="172"/>
      <c r="BH96" s="172"/>
      <c r="BI96" s="172"/>
    </row>
    <row r="97" spans="1:61">
      <c r="A97" s="172"/>
      <c r="B97" s="172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72"/>
      <c r="AJ97" s="172"/>
      <c r="AK97" s="172"/>
      <c r="AL97" s="172"/>
      <c r="AM97" s="172"/>
      <c r="AN97" s="172"/>
      <c r="AO97" s="172"/>
      <c r="AP97" s="172"/>
      <c r="AQ97" s="172"/>
      <c r="AR97" s="172"/>
      <c r="AS97" s="172"/>
      <c r="AT97" s="172"/>
      <c r="AU97" s="172"/>
      <c r="AV97" s="172"/>
      <c r="AW97" s="172"/>
      <c r="AX97" s="172"/>
      <c r="AY97" s="172"/>
      <c r="AZ97" s="172"/>
      <c r="BA97" s="172"/>
      <c r="BB97" s="172"/>
      <c r="BC97" s="172"/>
      <c r="BD97" s="172"/>
      <c r="BE97" s="172"/>
      <c r="BF97" s="172"/>
      <c r="BG97" s="172"/>
      <c r="BH97" s="172"/>
      <c r="BI97" s="172"/>
    </row>
    <row r="98" spans="1:61">
      <c r="A98" s="172"/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72"/>
      <c r="AH98" s="172"/>
      <c r="AI98" s="172"/>
      <c r="AJ98" s="172"/>
      <c r="AK98" s="172"/>
      <c r="AL98" s="172"/>
      <c r="AM98" s="172"/>
      <c r="AN98" s="172"/>
      <c r="AO98" s="172"/>
      <c r="AP98" s="172"/>
      <c r="AQ98" s="172"/>
      <c r="AR98" s="172"/>
      <c r="AS98" s="172"/>
      <c r="AT98" s="172"/>
      <c r="AU98" s="172"/>
      <c r="AV98" s="172"/>
      <c r="AW98" s="172"/>
      <c r="AX98" s="172"/>
      <c r="AY98" s="172"/>
      <c r="AZ98" s="172"/>
      <c r="BA98" s="172"/>
      <c r="BB98" s="172"/>
      <c r="BC98" s="172"/>
      <c r="BD98" s="172"/>
      <c r="BE98" s="172"/>
      <c r="BF98" s="172"/>
      <c r="BG98" s="172"/>
      <c r="BH98" s="172"/>
      <c r="BI98" s="172"/>
    </row>
    <row r="99" spans="1:61">
      <c r="A99" s="172"/>
      <c r="B99" s="172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  <c r="AJ99" s="172"/>
      <c r="AK99" s="172"/>
      <c r="AL99" s="172"/>
      <c r="AM99" s="172"/>
      <c r="AN99" s="172"/>
      <c r="AO99" s="172"/>
      <c r="AP99" s="172"/>
      <c r="AQ99" s="172"/>
      <c r="AR99" s="172"/>
      <c r="AS99" s="172"/>
      <c r="AT99" s="172"/>
      <c r="AU99" s="172"/>
      <c r="AV99" s="172"/>
      <c r="AW99" s="172"/>
      <c r="AX99" s="172"/>
      <c r="AY99" s="172"/>
      <c r="AZ99" s="172"/>
      <c r="BA99" s="172"/>
      <c r="BB99" s="172"/>
      <c r="BC99" s="172"/>
      <c r="BD99" s="172"/>
      <c r="BE99" s="172"/>
      <c r="BF99" s="172"/>
      <c r="BG99" s="172"/>
      <c r="BH99" s="172"/>
      <c r="BI99" s="172"/>
    </row>
    <row r="100" spans="1:61">
      <c r="A100" s="172"/>
      <c r="B100" s="172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  <c r="AJ100" s="172"/>
      <c r="AK100" s="172"/>
      <c r="AL100" s="172"/>
      <c r="AM100" s="172"/>
      <c r="AN100" s="172"/>
      <c r="AO100" s="172"/>
      <c r="AP100" s="172"/>
      <c r="AQ100" s="172"/>
      <c r="AR100" s="172"/>
      <c r="AS100" s="172"/>
      <c r="AT100" s="172"/>
      <c r="AU100" s="172"/>
      <c r="AV100" s="172"/>
      <c r="AW100" s="172"/>
      <c r="AX100" s="172"/>
      <c r="AY100" s="172"/>
      <c r="AZ100" s="172"/>
      <c r="BA100" s="172"/>
      <c r="BB100" s="172"/>
      <c r="BC100" s="172"/>
      <c r="BD100" s="172"/>
      <c r="BE100" s="172"/>
      <c r="BF100" s="172"/>
      <c r="BG100" s="172"/>
      <c r="BH100" s="172"/>
      <c r="BI100" s="172"/>
    </row>
    <row r="101" spans="1:61">
      <c r="A101" s="172"/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2"/>
      <c r="AK101" s="172"/>
      <c r="AL101" s="172"/>
      <c r="AM101" s="172"/>
      <c r="AN101" s="172"/>
      <c r="AO101" s="172"/>
      <c r="AP101" s="172"/>
      <c r="AQ101" s="172"/>
      <c r="AR101" s="172"/>
      <c r="AS101" s="172"/>
      <c r="AT101" s="172"/>
      <c r="AU101" s="172"/>
      <c r="AV101" s="172"/>
      <c r="AW101" s="172"/>
      <c r="AX101" s="172"/>
      <c r="AY101" s="172"/>
      <c r="AZ101" s="172"/>
      <c r="BA101" s="172"/>
      <c r="BB101" s="172"/>
      <c r="BC101" s="172"/>
      <c r="BD101" s="172"/>
      <c r="BE101" s="172"/>
      <c r="BF101" s="172"/>
      <c r="BG101" s="172"/>
      <c r="BH101" s="172"/>
      <c r="BI101" s="172"/>
    </row>
    <row r="102" spans="1:61">
      <c r="A102" s="172"/>
      <c r="B102" s="172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172"/>
      <c r="AK102" s="172"/>
      <c r="AL102" s="172"/>
      <c r="AM102" s="172"/>
      <c r="AN102" s="172"/>
      <c r="AO102" s="172"/>
      <c r="AP102" s="172"/>
      <c r="AQ102" s="172"/>
      <c r="AR102" s="172"/>
      <c r="AS102" s="172"/>
      <c r="AT102" s="172"/>
      <c r="AU102" s="172"/>
      <c r="AV102" s="172"/>
      <c r="AW102" s="172"/>
      <c r="AX102" s="172"/>
      <c r="AY102" s="172"/>
      <c r="AZ102" s="172"/>
      <c r="BA102" s="172"/>
      <c r="BB102" s="172"/>
      <c r="BC102" s="172"/>
      <c r="BD102" s="172"/>
      <c r="BE102" s="172"/>
      <c r="BF102" s="172"/>
      <c r="BG102" s="172"/>
      <c r="BH102" s="172"/>
      <c r="BI102" s="172"/>
    </row>
    <row r="103" spans="1:61">
      <c r="A103" s="172"/>
      <c r="B103" s="172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2"/>
      <c r="AK103" s="172"/>
      <c r="AL103" s="172"/>
      <c r="AM103" s="172"/>
      <c r="AN103" s="172"/>
      <c r="AO103" s="172"/>
      <c r="AP103" s="172"/>
      <c r="AQ103" s="172"/>
      <c r="AR103" s="172"/>
      <c r="AS103" s="172"/>
      <c r="AT103" s="172"/>
      <c r="AU103" s="172"/>
      <c r="AV103" s="172"/>
      <c r="AW103" s="172"/>
      <c r="AX103" s="172"/>
      <c r="AY103" s="172"/>
      <c r="AZ103" s="172"/>
      <c r="BA103" s="172"/>
      <c r="BB103" s="172"/>
      <c r="BC103" s="172"/>
      <c r="BD103" s="172"/>
      <c r="BE103" s="172"/>
      <c r="BF103" s="172"/>
      <c r="BG103" s="172"/>
      <c r="BH103" s="172"/>
      <c r="BI103" s="172"/>
    </row>
    <row r="104" spans="1:61">
      <c r="A104" s="172"/>
      <c r="B104" s="172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</row>
    <row r="105" spans="1:61">
      <c r="A105" s="172"/>
      <c r="B105" s="172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2"/>
      <c r="AT105" s="172"/>
      <c r="AU105" s="172"/>
      <c r="AV105" s="172"/>
      <c r="AW105" s="172"/>
      <c r="AX105" s="172"/>
      <c r="AY105" s="172"/>
      <c r="AZ105" s="172"/>
      <c r="BA105" s="172"/>
      <c r="BB105" s="172"/>
      <c r="BC105" s="172"/>
      <c r="BD105" s="172"/>
      <c r="BE105" s="172"/>
      <c r="BF105" s="172"/>
      <c r="BG105" s="172"/>
      <c r="BH105" s="172"/>
      <c r="BI105" s="172"/>
    </row>
    <row r="106" spans="1:61">
      <c r="A106" s="172"/>
      <c r="B106" s="172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2"/>
      <c r="AK106" s="172"/>
      <c r="AL106" s="172"/>
      <c r="AM106" s="172"/>
      <c r="AN106" s="172"/>
      <c r="AO106" s="172"/>
      <c r="AP106" s="172"/>
      <c r="AQ106" s="172"/>
      <c r="AR106" s="172"/>
      <c r="AS106" s="172"/>
      <c r="AT106" s="172"/>
      <c r="AU106" s="172"/>
      <c r="AV106" s="172"/>
      <c r="AW106" s="172"/>
      <c r="AX106" s="172"/>
      <c r="AY106" s="172"/>
      <c r="AZ106" s="172"/>
      <c r="BA106" s="172"/>
      <c r="BB106" s="172"/>
      <c r="BC106" s="172"/>
      <c r="BD106" s="172"/>
      <c r="BE106" s="172"/>
      <c r="BF106" s="172"/>
      <c r="BG106" s="172"/>
      <c r="BH106" s="172"/>
      <c r="BI106" s="172"/>
    </row>
    <row r="107" spans="1:61">
      <c r="A107" s="172"/>
      <c r="B107" s="172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  <c r="BI107" s="172"/>
    </row>
    <row r="108" spans="1:61">
      <c r="A108" s="172"/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172"/>
      <c r="AS108" s="172"/>
      <c r="AT108" s="172"/>
      <c r="AU108" s="172"/>
      <c r="AV108" s="172"/>
      <c r="AW108" s="172"/>
      <c r="AX108" s="172"/>
      <c r="AY108" s="172"/>
      <c r="AZ108" s="172"/>
      <c r="BA108" s="172"/>
      <c r="BB108" s="172"/>
      <c r="BC108" s="172"/>
      <c r="BD108" s="172"/>
      <c r="BE108" s="172"/>
      <c r="BF108" s="172"/>
      <c r="BG108" s="172"/>
      <c r="BH108" s="172"/>
      <c r="BI108" s="172"/>
    </row>
    <row r="109" spans="1:61">
      <c r="A109" s="172"/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2"/>
      <c r="AG109" s="172"/>
      <c r="AH109" s="172"/>
      <c r="AI109" s="172"/>
      <c r="AJ109" s="172"/>
      <c r="AK109" s="172"/>
      <c r="AL109" s="172"/>
      <c r="AM109" s="172"/>
      <c r="AN109" s="172"/>
      <c r="AO109" s="172"/>
      <c r="AP109" s="172"/>
      <c r="AQ109" s="172"/>
      <c r="AR109" s="172"/>
      <c r="AS109" s="172"/>
      <c r="AT109" s="172"/>
      <c r="AU109" s="172"/>
      <c r="AV109" s="172"/>
      <c r="AW109" s="172"/>
      <c r="AX109" s="172"/>
      <c r="AY109" s="172"/>
      <c r="AZ109" s="172"/>
      <c r="BA109" s="172"/>
      <c r="BB109" s="172"/>
      <c r="BC109" s="172"/>
      <c r="BD109" s="172"/>
      <c r="BE109" s="172"/>
      <c r="BF109" s="172"/>
      <c r="BG109" s="172"/>
      <c r="BH109" s="172"/>
      <c r="BI109" s="172"/>
    </row>
    <row r="110" spans="1:61">
      <c r="A110" s="172"/>
      <c r="B110" s="172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172"/>
      <c r="AG110" s="172"/>
      <c r="AH110" s="172"/>
      <c r="AI110" s="172"/>
      <c r="AJ110" s="172"/>
      <c r="AK110" s="172"/>
      <c r="AL110" s="172"/>
      <c r="AM110" s="172"/>
      <c r="AN110" s="172"/>
      <c r="AO110" s="172"/>
      <c r="AP110" s="172"/>
      <c r="AQ110" s="172"/>
      <c r="AR110" s="172"/>
      <c r="AS110" s="172"/>
      <c r="AT110" s="172"/>
      <c r="AU110" s="172"/>
      <c r="AV110" s="172"/>
      <c r="AW110" s="172"/>
      <c r="AX110" s="172"/>
      <c r="AY110" s="172"/>
      <c r="AZ110" s="172"/>
      <c r="BA110" s="172"/>
      <c r="BB110" s="172"/>
      <c r="BC110" s="172"/>
      <c r="BD110" s="172"/>
      <c r="BE110" s="172"/>
      <c r="BF110" s="172"/>
      <c r="BG110" s="172"/>
      <c r="BH110" s="172"/>
      <c r="BI110" s="172"/>
    </row>
    <row r="111" spans="1:61">
      <c r="A111" s="172"/>
      <c r="B111" s="172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72"/>
      <c r="AG111" s="172"/>
      <c r="AH111" s="172"/>
      <c r="AI111" s="172"/>
      <c r="AJ111" s="172"/>
      <c r="AK111" s="172"/>
      <c r="AL111" s="172"/>
      <c r="AM111" s="172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</row>
    <row r="112" spans="1:61">
      <c r="A112" s="172"/>
      <c r="B112" s="172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  <c r="AF112" s="172"/>
      <c r="AG112" s="172"/>
      <c r="AH112" s="172"/>
      <c r="AI112" s="172"/>
      <c r="AJ112" s="172"/>
      <c r="AK112" s="172"/>
      <c r="AL112" s="172"/>
      <c r="AM112" s="172"/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2"/>
      <c r="BC112" s="172"/>
      <c r="BD112" s="172"/>
      <c r="BE112" s="172"/>
      <c r="BF112" s="172"/>
      <c r="BG112" s="172"/>
      <c r="BH112" s="172"/>
      <c r="BI112" s="172"/>
    </row>
    <row r="113" spans="1:61">
      <c r="A113" s="172"/>
      <c r="B113" s="172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  <c r="AJ113" s="172"/>
      <c r="AK113" s="172"/>
      <c r="AL113" s="172"/>
      <c r="AM113" s="172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2"/>
      <c r="BH113" s="172"/>
      <c r="BI113" s="172"/>
    </row>
    <row r="114" spans="1:61">
      <c r="A114" s="172"/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  <c r="AF114" s="172"/>
      <c r="AG114" s="172"/>
      <c r="AH114" s="172"/>
      <c r="AI114" s="172"/>
      <c r="AJ114" s="172"/>
      <c r="AK114" s="172"/>
      <c r="AL114" s="172"/>
      <c r="AM114" s="172"/>
      <c r="AN114" s="172"/>
      <c r="AO114" s="172"/>
      <c r="AP114" s="172"/>
      <c r="AQ114" s="172"/>
      <c r="AR114" s="172"/>
      <c r="AS114" s="172"/>
      <c r="AT114" s="172"/>
      <c r="AU114" s="172"/>
      <c r="AV114" s="172"/>
      <c r="AW114" s="172"/>
      <c r="AX114" s="172"/>
      <c r="AY114" s="172"/>
      <c r="AZ114" s="172"/>
      <c r="BA114" s="172"/>
      <c r="BB114" s="172"/>
      <c r="BC114" s="172"/>
      <c r="BD114" s="172"/>
      <c r="BE114" s="172"/>
      <c r="BF114" s="172"/>
      <c r="BG114" s="172"/>
      <c r="BH114" s="172"/>
      <c r="BI114" s="172"/>
    </row>
    <row r="115" spans="1:61">
      <c r="A115" s="172"/>
      <c r="B115" s="172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172"/>
      <c r="AG115" s="172"/>
      <c r="AH115" s="172"/>
      <c r="AI115" s="172"/>
      <c r="AJ115" s="172"/>
      <c r="AK115" s="172"/>
      <c r="AL115" s="172"/>
      <c r="AM115" s="172"/>
      <c r="AN115" s="172"/>
      <c r="AO115" s="172"/>
      <c r="AP115" s="172"/>
      <c r="AQ115" s="172"/>
      <c r="AR115" s="172"/>
      <c r="AS115" s="172"/>
      <c r="AT115" s="172"/>
      <c r="AU115" s="172"/>
      <c r="AV115" s="172"/>
      <c r="AW115" s="172"/>
      <c r="AX115" s="172"/>
      <c r="AY115" s="172"/>
      <c r="AZ115" s="172"/>
      <c r="BA115" s="172"/>
      <c r="BB115" s="172"/>
      <c r="BC115" s="172"/>
      <c r="BD115" s="172"/>
      <c r="BE115" s="172"/>
      <c r="BF115" s="172"/>
      <c r="BG115" s="172"/>
      <c r="BH115" s="172"/>
      <c r="BI115" s="172"/>
    </row>
    <row r="116" spans="1:61">
      <c r="A116" s="172"/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72"/>
      <c r="AG116" s="172"/>
      <c r="AH116" s="172"/>
      <c r="AI116" s="172"/>
      <c r="AJ116" s="172"/>
      <c r="AK116" s="172"/>
      <c r="AL116" s="172"/>
      <c r="AM116" s="172"/>
      <c r="AN116" s="172"/>
      <c r="AO116" s="172"/>
      <c r="AP116" s="172"/>
      <c r="AQ116" s="172"/>
      <c r="AR116" s="172"/>
      <c r="AS116" s="172"/>
      <c r="AT116" s="172"/>
      <c r="AU116" s="172"/>
      <c r="AV116" s="172"/>
      <c r="AW116" s="172"/>
      <c r="AX116" s="172"/>
      <c r="AY116" s="172"/>
      <c r="AZ116" s="172"/>
      <c r="BA116" s="172"/>
      <c r="BB116" s="172"/>
      <c r="BC116" s="172"/>
      <c r="BD116" s="172"/>
      <c r="BE116" s="172"/>
      <c r="BF116" s="172"/>
      <c r="BG116" s="172"/>
      <c r="BH116" s="172"/>
      <c r="BI116" s="172"/>
    </row>
    <row r="117" spans="1:61">
      <c r="A117" s="172"/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  <c r="AF117" s="172"/>
      <c r="AG117" s="172"/>
      <c r="AH117" s="172"/>
      <c r="AI117" s="172"/>
      <c r="AJ117" s="172"/>
      <c r="AK117" s="172"/>
      <c r="AL117" s="172"/>
      <c r="AM117" s="172"/>
      <c r="AN117" s="172"/>
      <c r="AO117" s="172"/>
      <c r="AP117" s="172"/>
      <c r="AQ117" s="172"/>
      <c r="AR117" s="172"/>
      <c r="AS117" s="172"/>
      <c r="AT117" s="172"/>
      <c r="AU117" s="172"/>
      <c r="AV117" s="172"/>
      <c r="AW117" s="172"/>
      <c r="AX117" s="172"/>
      <c r="AY117" s="172"/>
      <c r="AZ117" s="172"/>
      <c r="BA117" s="172"/>
      <c r="BB117" s="172"/>
      <c r="BC117" s="172"/>
      <c r="BD117" s="172"/>
      <c r="BE117" s="172"/>
      <c r="BF117" s="172"/>
      <c r="BG117" s="172"/>
      <c r="BH117" s="172"/>
      <c r="BI117" s="172"/>
    </row>
    <row r="118" spans="1:61">
      <c r="A118" s="172"/>
      <c r="B118" s="172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172"/>
      <c r="AK118" s="172"/>
      <c r="AL118" s="172"/>
      <c r="AM118" s="172"/>
      <c r="AN118" s="172"/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2"/>
      <c r="BH118" s="172"/>
      <c r="BI118" s="172"/>
    </row>
    <row r="119" spans="1:61">
      <c r="A119" s="172"/>
      <c r="B119" s="172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</row>
    <row r="120" spans="1:61">
      <c r="A120" s="172"/>
      <c r="B120" s="172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72"/>
      <c r="AG120" s="172"/>
      <c r="AH120" s="172"/>
      <c r="AI120" s="172"/>
      <c r="AJ120" s="172"/>
      <c r="AK120" s="172"/>
      <c r="AL120" s="172"/>
      <c r="AM120" s="172"/>
      <c r="AN120" s="172"/>
      <c r="AO120" s="172"/>
      <c r="AP120" s="172"/>
      <c r="AQ120" s="172"/>
      <c r="AR120" s="172"/>
      <c r="AS120" s="172"/>
      <c r="AT120" s="172"/>
      <c r="AU120" s="172"/>
      <c r="AV120" s="172"/>
      <c r="AW120" s="172"/>
      <c r="AX120" s="172"/>
      <c r="AY120" s="172"/>
      <c r="AZ120" s="172"/>
      <c r="BA120" s="172"/>
      <c r="BB120" s="172"/>
      <c r="BC120" s="172"/>
      <c r="BD120" s="172"/>
      <c r="BE120" s="172"/>
      <c r="BF120" s="172"/>
      <c r="BG120" s="172"/>
      <c r="BH120" s="172"/>
      <c r="BI120" s="172"/>
    </row>
    <row r="121" spans="1:61">
      <c r="A121" s="172"/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  <c r="BD121" s="172"/>
      <c r="BE121" s="172"/>
      <c r="BF121" s="172"/>
      <c r="BG121" s="172"/>
      <c r="BH121" s="172"/>
      <c r="BI121" s="172"/>
    </row>
    <row r="122" spans="1:61">
      <c r="A122" s="172"/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172"/>
      <c r="BA122" s="172"/>
      <c r="BB122" s="172"/>
      <c r="BC122" s="172"/>
      <c r="BD122" s="172"/>
      <c r="BE122" s="172"/>
      <c r="BF122" s="172"/>
      <c r="BG122" s="172"/>
      <c r="BH122" s="172"/>
      <c r="BI122" s="172"/>
    </row>
    <row r="123" spans="1:61">
      <c r="A123" s="172"/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  <c r="BD123" s="172"/>
      <c r="BE123" s="172"/>
      <c r="BF123" s="172"/>
      <c r="BG123" s="172"/>
      <c r="BH123" s="172"/>
      <c r="BI123" s="172"/>
    </row>
    <row r="124" spans="1:61">
      <c r="A124" s="172"/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2"/>
      <c r="AG124" s="172"/>
      <c r="AH124" s="172"/>
      <c r="AI124" s="172"/>
      <c r="AJ124" s="172"/>
      <c r="AK124" s="172"/>
      <c r="AL124" s="172"/>
      <c r="AM124" s="172"/>
      <c r="AN124" s="172"/>
      <c r="AO124" s="172"/>
      <c r="AP124" s="172"/>
      <c r="AQ124" s="172"/>
      <c r="AR124" s="172"/>
      <c r="AS124" s="172"/>
      <c r="AT124" s="172"/>
      <c r="AU124" s="172"/>
      <c r="AV124" s="172"/>
      <c r="AW124" s="172"/>
      <c r="AX124" s="172"/>
      <c r="AY124" s="172"/>
      <c r="AZ124" s="172"/>
      <c r="BA124" s="172"/>
      <c r="BB124" s="172"/>
      <c r="BC124" s="172"/>
      <c r="BD124" s="172"/>
      <c r="BE124" s="172"/>
      <c r="BF124" s="172"/>
      <c r="BG124" s="172"/>
      <c r="BH124" s="172"/>
      <c r="BI124" s="172"/>
    </row>
    <row r="125" spans="1:61">
      <c r="A125" s="172"/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C125" s="172"/>
      <c r="BD125" s="172"/>
      <c r="BE125" s="172"/>
      <c r="BF125" s="172"/>
      <c r="BG125" s="172"/>
      <c r="BH125" s="172"/>
      <c r="BI125" s="172"/>
    </row>
    <row r="126" spans="1:61">
      <c r="A126" s="172"/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  <c r="AJ126" s="172"/>
      <c r="AK126" s="172"/>
      <c r="AL126" s="172"/>
      <c r="AM126" s="172"/>
      <c r="AN126" s="172"/>
      <c r="AO126" s="172"/>
      <c r="AP126" s="172"/>
      <c r="AQ126" s="172"/>
      <c r="AR126" s="172"/>
      <c r="AS126" s="172"/>
      <c r="AT126" s="172"/>
      <c r="AU126" s="172"/>
      <c r="AV126" s="172"/>
      <c r="AW126" s="172"/>
      <c r="AX126" s="172"/>
      <c r="AY126" s="172"/>
      <c r="AZ126" s="172"/>
      <c r="BA126" s="172"/>
      <c r="BB126" s="172"/>
      <c r="BC126" s="172"/>
      <c r="BD126" s="172"/>
      <c r="BE126" s="172"/>
      <c r="BF126" s="172"/>
      <c r="BG126" s="172"/>
      <c r="BH126" s="172"/>
      <c r="BI126" s="172"/>
    </row>
    <row r="127" spans="1:61">
      <c r="A127" s="172"/>
      <c r="B127" s="172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2"/>
      <c r="AT127" s="172"/>
      <c r="AU127" s="172"/>
      <c r="AV127" s="172"/>
      <c r="AW127" s="172"/>
      <c r="AX127" s="172"/>
      <c r="AY127" s="172"/>
      <c r="AZ127" s="172"/>
      <c r="BA127" s="172"/>
      <c r="BB127" s="172"/>
      <c r="BC127" s="172"/>
      <c r="BD127" s="172"/>
      <c r="BE127" s="172"/>
      <c r="BF127" s="172"/>
      <c r="BG127" s="172"/>
      <c r="BH127" s="172"/>
      <c r="BI127" s="172"/>
    </row>
    <row r="128" spans="1:61">
      <c r="A128" s="172"/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172"/>
      <c r="AH128" s="172"/>
      <c r="AI128" s="172"/>
      <c r="AJ128" s="172"/>
      <c r="AK128" s="172"/>
      <c r="AL128" s="172"/>
      <c r="AM128" s="172"/>
      <c r="AN128" s="172"/>
      <c r="AO128" s="172"/>
      <c r="AP128" s="172"/>
      <c r="AQ128" s="172"/>
      <c r="AR128" s="172"/>
      <c r="AS128" s="172"/>
      <c r="AT128" s="172"/>
      <c r="AU128" s="172"/>
      <c r="AV128" s="172"/>
      <c r="AW128" s="172"/>
      <c r="AX128" s="172"/>
      <c r="AY128" s="172"/>
      <c r="AZ128" s="172"/>
      <c r="BA128" s="172"/>
      <c r="BB128" s="172"/>
      <c r="BC128" s="172"/>
      <c r="BD128" s="172"/>
      <c r="BE128" s="172"/>
      <c r="BF128" s="172"/>
      <c r="BG128" s="172"/>
      <c r="BH128" s="172"/>
      <c r="BI128" s="172"/>
    </row>
    <row r="129" spans="1:61">
      <c r="A129" s="172"/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2"/>
      <c r="AT129" s="172"/>
      <c r="AU129" s="172"/>
      <c r="AV129" s="172"/>
      <c r="AW129" s="172"/>
      <c r="AX129" s="172"/>
      <c r="AY129" s="172"/>
      <c r="AZ129" s="172"/>
      <c r="BA129" s="172"/>
      <c r="BB129" s="172"/>
      <c r="BC129" s="172"/>
      <c r="BD129" s="172"/>
      <c r="BE129" s="172"/>
      <c r="BF129" s="172"/>
      <c r="BG129" s="172"/>
      <c r="BH129" s="172"/>
      <c r="BI129" s="172"/>
    </row>
    <row r="130" spans="1:61">
      <c r="A130" s="172"/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  <c r="BD130" s="172"/>
      <c r="BE130" s="172"/>
      <c r="BF130" s="172"/>
      <c r="BG130" s="172"/>
      <c r="BH130" s="172"/>
      <c r="BI130" s="172"/>
    </row>
    <row r="131" spans="1:61">
      <c r="A131" s="172"/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  <c r="BD131" s="172"/>
      <c r="BE131" s="172"/>
      <c r="BF131" s="172"/>
      <c r="BG131" s="172"/>
      <c r="BH131" s="172"/>
      <c r="BI131" s="172"/>
    </row>
    <row r="132" spans="1:61">
      <c r="A132" s="172"/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  <c r="BI132" s="172"/>
    </row>
    <row r="133" spans="1:61">
      <c r="A133" s="172"/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</row>
    <row r="134" spans="1:61">
      <c r="A134" s="172"/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2"/>
      <c r="BD134" s="172"/>
      <c r="BE134" s="172"/>
      <c r="BF134" s="172"/>
      <c r="BG134" s="172"/>
      <c r="BH134" s="172"/>
      <c r="BI134" s="172"/>
    </row>
    <row r="135" spans="1:61">
      <c r="A135" s="172"/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2"/>
      <c r="BD135" s="172"/>
      <c r="BE135" s="172"/>
      <c r="BF135" s="172"/>
      <c r="BG135" s="172"/>
      <c r="BH135" s="172"/>
      <c r="BI135" s="172"/>
    </row>
    <row r="136" spans="1:61">
      <c r="A136" s="172"/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72"/>
      <c r="AG136" s="172"/>
      <c r="AH136" s="172"/>
      <c r="AI136" s="172"/>
      <c r="AJ136" s="172"/>
      <c r="AK136" s="172"/>
      <c r="AL136" s="172"/>
      <c r="AM136" s="172"/>
      <c r="AN136" s="172"/>
      <c r="AO136" s="172"/>
      <c r="AP136" s="172"/>
      <c r="AQ136" s="172"/>
      <c r="AR136" s="172"/>
      <c r="AS136" s="172"/>
      <c r="AT136" s="172"/>
      <c r="AU136" s="172"/>
      <c r="AV136" s="172"/>
      <c r="AW136" s="172"/>
      <c r="AX136" s="172"/>
      <c r="AY136" s="172"/>
      <c r="AZ136" s="172"/>
      <c r="BA136" s="172"/>
      <c r="BB136" s="172"/>
      <c r="BC136" s="172"/>
      <c r="BD136" s="172"/>
      <c r="BE136" s="172"/>
      <c r="BF136" s="172"/>
      <c r="BG136" s="172"/>
      <c r="BH136" s="172"/>
      <c r="BI136" s="172"/>
    </row>
    <row r="137" spans="1:61">
      <c r="A137" s="172"/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2"/>
      <c r="BD137" s="172"/>
      <c r="BE137" s="172"/>
      <c r="BF137" s="172"/>
      <c r="BG137" s="172"/>
      <c r="BH137" s="172"/>
      <c r="BI137" s="172"/>
    </row>
    <row r="138" spans="1:61">
      <c r="A138" s="172"/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72"/>
      <c r="AG138" s="172"/>
      <c r="AH138" s="172"/>
      <c r="AI138" s="172"/>
      <c r="AJ138" s="172"/>
      <c r="AK138" s="172"/>
      <c r="AL138" s="172"/>
      <c r="AM138" s="172"/>
      <c r="AN138" s="172"/>
      <c r="AO138" s="172"/>
      <c r="AP138" s="172"/>
      <c r="AQ138" s="172"/>
      <c r="AR138" s="172"/>
      <c r="AS138" s="172"/>
      <c r="AT138" s="172"/>
      <c r="AU138" s="172"/>
      <c r="AV138" s="172"/>
      <c r="AW138" s="172"/>
      <c r="AX138" s="172"/>
      <c r="AY138" s="172"/>
      <c r="AZ138" s="172"/>
      <c r="BA138" s="172"/>
      <c r="BB138" s="172"/>
      <c r="BC138" s="172"/>
      <c r="BD138" s="172"/>
      <c r="BE138" s="172"/>
      <c r="BF138" s="172"/>
      <c r="BG138" s="172"/>
      <c r="BH138" s="172"/>
      <c r="BI138" s="172"/>
    </row>
    <row r="139" spans="1:61">
      <c r="A139" s="172"/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2"/>
      <c r="AQ139" s="172"/>
      <c r="AR139" s="172"/>
      <c r="AS139" s="172"/>
      <c r="AT139" s="172"/>
      <c r="AU139" s="172"/>
      <c r="AV139" s="172"/>
      <c r="AW139" s="172"/>
      <c r="AX139" s="172"/>
      <c r="AY139" s="172"/>
      <c r="AZ139" s="172"/>
      <c r="BA139" s="172"/>
      <c r="BB139" s="172"/>
      <c r="BC139" s="172"/>
      <c r="BD139" s="172"/>
      <c r="BE139" s="172"/>
      <c r="BF139" s="172"/>
      <c r="BG139" s="172"/>
      <c r="BH139" s="172"/>
      <c r="BI139" s="172"/>
    </row>
    <row r="140" spans="1:61">
      <c r="A140" s="172"/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2"/>
      <c r="AS140" s="172"/>
      <c r="AT140" s="172"/>
      <c r="AU140" s="172"/>
      <c r="AV140" s="172"/>
      <c r="AW140" s="172"/>
      <c r="AX140" s="172"/>
      <c r="AY140" s="172"/>
      <c r="AZ140" s="172"/>
      <c r="BA140" s="172"/>
      <c r="BB140" s="172"/>
      <c r="BC140" s="172"/>
      <c r="BD140" s="172"/>
      <c r="BE140" s="172"/>
      <c r="BF140" s="172"/>
      <c r="BG140" s="172"/>
      <c r="BH140" s="172"/>
      <c r="BI140" s="172"/>
    </row>
    <row r="141" spans="1:61">
      <c r="A141" s="172"/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  <c r="AA141" s="172"/>
      <c r="AB141" s="172"/>
      <c r="AC141" s="172"/>
      <c r="AD141" s="172"/>
      <c r="AE141" s="172"/>
      <c r="AF141" s="172"/>
      <c r="AG141" s="172"/>
      <c r="AH141" s="172"/>
      <c r="AI141" s="172"/>
      <c r="AJ141" s="172"/>
      <c r="AK141" s="172"/>
      <c r="AL141" s="172"/>
      <c r="AM141" s="172"/>
      <c r="AN141" s="172"/>
      <c r="AO141" s="172"/>
      <c r="AP141" s="172"/>
      <c r="AQ141" s="172"/>
      <c r="AR141" s="172"/>
      <c r="AS141" s="172"/>
      <c r="AT141" s="172"/>
      <c r="AU141" s="172"/>
      <c r="AV141" s="172"/>
      <c r="AW141" s="172"/>
      <c r="AX141" s="172"/>
      <c r="AY141" s="172"/>
      <c r="AZ141" s="172"/>
      <c r="BA141" s="172"/>
      <c r="BB141" s="172"/>
      <c r="BC141" s="172"/>
      <c r="BD141" s="172"/>
      <c r="BE141" s="172"/>
      <c r="BF141" s="172"/>
      <c r="BG141" s="172"/>
      <c r="BH141" s="172"/>
      <c r="BI141" s="172"/>
    </row>
    <row r="142" spans="1:61">
      <c r="A142" s="172"/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  <c r="BI142" s="172"/>
    </row>
    <row r="143" spans="1:61">
      <c r="A143" s="172"/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  <c r="AF143" s="172"/>
      <c r="AG143" s="172"/>
      <c r="AH143" s="172"/>
      <c r="AI143" s="172"/>
      <c r="AJ143" s="172"/>
      <c r="AK143" s="172"/>
      <c r="AL143" s="172"/>
      <c r="AM143" s="172"/>
      <c r="AN143" s="172"/>
      <c r="AO143" s="172"/>
      <c r="AP143" s="172"/>
      <c r="AQ143" s="172"/>
      <c r="AR143" s="172"/>
      <c r="AS143" s="172"/>
      <c r="AT143" s="172"/>
      <c r="AU143" s="172"/>
      <c r="AV143" s="172"/>
      <c r="AW143" s="172"/>
      <c r="AX143" s="172"/>
      <c r="AY143" s="172"/>
      <c r="AZ143" s="172"/>
      <c r="BA143" s="172"/>
      <c r="BB143" s="172"/>
      <c r="BC143" s="172"/>
      <c r="BD143" s="172"/>
      <c r="BE143" s="172"/>
      <c r="BF143" s="172"/>
      <c r="BG143" s="172"/>
      <c r="BH143" s="172"/>
      <c r="BI143" s="172"/>
    </row>
    <row r="144" spans="1:61">
      <c r="A144" s="172"/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2"/>
      <c r="AE144" s="172"/>
      <c r="AF144" s="172"/>
      <c r="AG144" s="172"/>
      <c r="AH144" s="172"/>
      <c r="AI144" s="172"/>
      <c r="AJ144" s="172"/>
      <c r="AK144" s="172"/>
      <c r="AL144" s="172"/>
      <c r="AM144" s="172"/>
      <c r="AN144" s="172"/>
      <c r="AO144" s="172"/>
      <c r="AP144" s="172"/>
      <c r="AQ144" s="172"/>
      <c r="AR144" s="172"/>
      <c r="AS144" s="172"/>
      <c r="AT144" s="172"/>
      <c r="AU144" s="172"/>
      <c r="AV144" s="172"/>
      <c r="AW144" s="172"/>
      <c r="AX144" s="172"/>
      <c r="AY144" s="172"/>
      <c r="AZ144" s="172"/>
      <c r="BA144" s="172"/>
      <c r="BB144" s="172"/>
      <c r="BC144" s="172"/>
      <c r="BD144" s="172"/>
      <c r="BE144" s="172"/>
      <c r="BF144" s="172"/>
      <c r="BG144" s="172"/>
      <c r="BH144" s="172"/>
      <c r="BI144" s="172"/>
    </row>
    <row r="145" spans="1:61">
      <c r="A145" s="172"/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  <c r="AA145" s="172"/>
      <c r="AB145" s="172"/>
      <c r="AC145" s="172"/>
      <c r="AD145" s="172"/>
      <c r="AE145" s="172"/>
      <c r="AF145" s="172"/>
      <c r="AG145" s="172"/>
      <c r="AH145" s="172"/>
      <c r="AI145" s="172"/>
      <c r="AJ145" s="172"/>
      <c r="AK145" s="172"/>
      <c r="AL145" s="172"/>
      <c r="AM145" s="172"/>
      <c r="AN145" s="172"/>
      <c r="AO145" s="172"/>
      <c r="AP145" s="172"/>
      <c r="AQ145" s="172"/>
      <c r="AR145" s="172"/>
      <c r="AS145" s="172"/>
      <c r="AT145" s="172"/>
      <c r="AU145" s="172"/>
      <c r="AV145" s="172"/>
      <c r="AW145" s="172"/>
      <c r="AX145" s="172"/>
      <c r="AY145" s="172"/>
      <c r="AZ145" s="172"/>
      <c r="BA145" s="172"/>
      <c r="BB145" s="172"/>
      <c r="BC145" s="172"/>
      <c r="BD145" s="172"/>
      <c r="BE145" s="172"/>
      <c r="BF145" s="172"/>
      <c r="BG145" s="172"/>
      <c r="BH145" s="172"/>
      <c r="BI145" s="172"/>
    </row>
    <row r="146" spans="1:61">
      <c r="A146" s="172"/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  <c r="AB146" s="172"/>
      <c r="AC146" s="172"/>
      <c r="AD146" s="172"/>
      <c r="AE146" s="172"/>
      <c r="AF146" s="172"/>
      <c r="AG146" s="172"/>
      <c r="AH146" s="172"/>
      <c r="AI146" s="172"/>
      <c r="AJ146" s="172"/>
      <c r="AK146" s="172"/>
      <c r="AL146" s="172"/>
      <c r="AM146" s="172"/>
      <c r="AN146" s="172"/>
      <c r="AO146" s="172"/>
      <c r="AP146" s="172"/>
      <c r="AQ146" s="172"/>
      <c r="AR146" s="172"/>
      <c r="AS146" s="172"/>
      <c r="AT146" s="172"/>
      <c r="AU146" s="172"/>
      <c r="AV146" s="172"/>
      <c r="AW146" s="172"/>
      <c r="AX146" s="172"/>
      <c r="AY146" s="172"/>
      <c r="AZ146" s="172"/>
      <c r="BA146" s="172"/>
      <c r="BB146" s="172"/>
      <c r="BC146" s="172"/>
      <c r="BD146" s="172"/>
      <c r="BE146" s="172"/>
      <c r="BF146" s="172"/>
      <c r="BG146" s="172"/>
      <c r="BH146" s="172"/>
      <c r="BI146" s="172"/>
    </row>
    <row r="147" spans="1:61">
      <c r="A147" s="172"/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2"/>
      <c r="AT147" s="172"/>
      <c r="AU147" s="172"/>
      <c r="AV147" s="172"/>
      <c r="AW147" s="172"/>
      <c r="AX147" s="172"/>
      <c r="AY147" s="172"/>
      <c r="AZ147" s="172"/>
      <c r="BA147" s="172"/>
      <c r="BB147" s="172"/>
      <c r="BC147" s="172"/>
      <c r="BD147" s="172"/>
      <c r="BE147" s="172"/>
      <c r="BF147" s="172"/>
      <c r="BG147" s="172"/>
      <c r="BH147" s="172"/>
      <c r="BI147" s="172"/>
    </row>
    <row r="148" spans="1:61">
      <c r="A148" s="172"/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72"/>
      <c r="AG148" s="172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2"/>
      <c r="AT148" s="172"/>
      <c r="AU148" s="172"/>
      <c r="AV148" s="172"/>
      <c r="AW148" s="172"/>
      <c r="AX148" s="172"/>
      <c r="AY148" s="172"/>
      <c r="AZ148" s="172"/>
      <c r="BA148" s="172"/>
      <c r="BB148" s="172"/>
      <c r="BC148" s="172"/>
      <c r="BD148" s="172"/>
      <c r="BE148" s="172"/>
      <c r="BF148" s="172"/>
      <c r="BG148" s="172"/>
      <c r="BH148" s="172"/>
      <c r="BI148" s="172"/>
    </row>
    <row r="149" spans="1:61">
      <c r="A149" s="172"/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2"/>
      <c r="AK149" s="172"/>
      <c r="AL149" s="172"/>
      <c r="AM149" s="172"/>
      <c r="AN149" s="172"/>
      <c r="AO149" s="172"/>
      <c r="AP149" s="172"/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172"/>
      <c r="BA149" s="172"/>
      <c r="BB149" s="172"/>
      <c r="BC149" s="172"/>
      <c r="BD149" s="172"/>
      <c r="BE149" s="172"/>
      <c r="BF149" s="172"/>
      <c r="BG149" s="172"/>
      <c r="BH149" s="172"/>
      <c r="BI149" s="172"/>
    </row>
    <row r="150" spans="1:61">
      <c r="A150" s="172"/>
      <c r="B150" s="172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2"/>
      <c r="AK150" s="172"/>
      <c r="AL150" s="172"/>
      <c r="AM150" s="172"/>
      <c r="AN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  <c r="BI150" s="172"/>
    </row>
    <row r="151" spans="1:61">
      <c r="A151" s="172"/>
      <c r="B151" s="172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  <c r="AA151" s="172"/>
      <c r="AB151" s="172"/>
      <c r="AC151" s="172"/>
      <c r="AD151" s="172"/>
      <c r="AE151" s="172"/>
      <c r="AF151" s="172"/>
      <c r="AG151" s="172"/>
      <c r="AH151" s="172"/>
      <c r="AI151" s="172"/>
      <c r="AJ151" s="172"/>
      <c r="AK151" s="172"/>
      <c r="AL151" s="172"/>
      <c r="AM151" s="172"/>
      <c r="AN151" s="172"/>
      <c r="AO151" s="172"/>
      <c r="AP151" s="172"/>
      <c r="AQ151" s="172"/>
      <c r="AR151" s="172"/>
      <c r="AS151" s="172"/>
      <c r="AT151" s="172"/>
      <c r="AU151" s="172"/>
      <c r="AV151" s="172"/>
      <c r="AW151" s="172"/>
      <c r="AX151" s="172"/>
      <c r="AY151" s="172"/>
      <c r="AZ151" s="172"/>
      <c r="BA151" s="172"/>
      <c r="BB151" s="172"/>
      <c r="BC151" s="172"/>
      <c r="BD151" s="172"/>
      <c r="BE151" s="172"/>
      <c r="BF151" s="172"/>
      <c r="BG151" s="172"/>
      <c r="BH151" s="172"/>
      <c r="BI151" s="172"/>
    </row>
    <row r="152" spans="1:61">
      <c r="A152" s="172"/>
      <c r="B152" s="172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72"/>
      <c r="AG152" s="172"/>
      <c r="AH152" s="172"/>
      <c r="AI152" s="172"/>
      <c r="AJ152" s="172"/>
      <c r="AK152" s="172"/>
      <c r="AL152" s="172"/>
      <c r="AM152" s="172"/>
      <c r="AN152" s="172"/>
      <c r="AO152" s="172"/>
      <c r="AP152" s="172"/>
      <c r="AQ152" s="172"/>
      <c r="AR152" s="172"/>
      <c r="AS152" s="172"/>
      <c r="AT152" s="172"/>
      <c r="AU152" s="172"/>
      <c r="AV152" s="172"/>
      <c r="AW152" s="172"/>
      <c r="AX152" s="172"/>
      <c r="AY152" s="172"/>
      <c r="AZ152" s="172"/>
      <c r="BA152" s="172"/>
      <c r="BB152" s="172"/>
      <c r="BC152" s="172"/>
      <c r="BD152" s="172"/>
      <c r="BE152" s="172"/>
      <c r="BF152" s="172"/>
      <c r="BG152" s="172"/>
      <c r="BH152" s="172"/>
      <c r="BI152" s="172"/>
    </row>
    <row r="153" spans="1:61">
      <c r="A153" s="172"/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  <c r="AB153" s="172"/>
      <c r="AC153" s="172"/>
      <c r="AD153" s="172"/>
      <c r="AE153" s="172"/>
      <c r="AF153" s="172"/>
      <c r="AG153" s="172"/>
      <c r="AH153" s="172"/>
      <c r="AI153" s="172"/>
      <c r="AJ153" s="172"/>
      <c r="AK153" s="172"/>
      <c r="AL153" s="172"/>
      <c r="AM153" s="172"/>
      <c r="AN153" s="172"/>
      <c r="AO153" s="172"/>
      <c r="AP153" s="172"/>
      <c r="AQ153" s="172"/>
      <c r="AR153" s="172"/>
      <c r="AS153" s="172"/>
      <c r="AT153" s="172"/>
      <c r="AU153" s="172"/>
      <c r="AV153" s="172"/>
      <c r="AW153" s="172"/>
      <c r="AX153" s="172"/>
      <c r="AY153" s="172"/>
      <c r="AZ153" s="172"/>
      <c r="BA153" s="172"/>
      <c r="BB153" s="172"/>
      <c r="BC153" s="172"/>
      <c r="BD153" s="172"/>
      <c r="BE153" s="172"/>
      <c r="BF153" s="172"/>
      <c r="BG153" s="172"/>
      <c r="BH153" s="172"/>
      <c r="BI153" s="172"/>
    </row>
    <row r="154" spans="1:61">
      <c r="A154" s="172"/>
      <c r="B154" s="172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  <c r="AJ154" s="172"/>
      <c r="AK154" s="172"/>
      <c r="AL154" s="172"/>
      <c r="AM154" s="172"/>
      <c r="AN154" s="172"/>
      <c r="AO154" s="172"/>
      <c r="AP154" s="172"/>
      <c r="AQ154" s="172"/>
      <c r="AR154" s="172"/>
      <c r="AS154" s="172"/>
      <c r="AT154" s="172"/>
      <c r="AU154" s="172"/>
      <c r="AV154" s="172"/>
      <c r="AW154" s="172"/>
      <c r="AX154" s="172"/>
      <c r="AY154" s="172"/>
      <c r="AZ154" s="172"/>
      <c r="BA154" s="172"/>
      <c r="BB154" s="172"/>
      <c r="BC154" s="172"/>
      <c r="BD154" s="172"/>
      <c r="BE154" s="172"/>
      <c r="BF154" s="172"/>
      <c r="BG154" s="172"/>
      <c r="BH154" s="172"/>
      <c r="BI154" s="172"/>
    </row>
    <row r="155" spans="1:61">
      <c r="A155" s="172"/>
      <c r="B155" s="172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2"/>
      <c r="Z155" s="172"/>
      <c r="AA155" s="172"/>
      <c r="AB155" s="172"/>
      <c r="AC155" s="172"/>
      <c r="AD155" s="172"/>
      <c r="AE155" s="172"/>
      <c r="AF155" s="172"/>
      <c r="AG155" s="172"/>
      <c r="AH155" s="172"/>
      <c r="AI155" s="172"/>
      <c r="AJ155" s="172"/>
      <c r="AK155" s="172"/>
      <c r="AL155" s="172"/>
      <c r="AM155" s="172"/>
      <c r="AN155" s="172"/>
      <c r="AO155" s="172"/>
      <c r="AP155" s="172"/>
      <c r="AQ155" s="172"/>
      <c r="AR155" s="172"/>
      <c r="AS155" s="172"/>
      <c r="AT155" s="172"/>
      <c r="AU155" s="172"/>
      <c r="AV155" s="172"/>
      <c r="AW155" s="172"/>
      <c r="AX155" s="172"/>
      <c r="AY155" s="172"/>
      <c r="AZ155" s="172"/>
      <c r="BA155" s="172"/>
      <c r="BB155" s="172"/>
      <c r="BC155" s="172"/>
      <c r="BD155" s="172"/>
      <c r="BE155" s="172"/>
      <c r="BF155" s="172"/>
      <c r="BG155" s="172"/>
      <c r="BH155" s="172"/>
      <c r="BI155" s="172"/>
    </row>
    <row r="156" spans="1:61">
      <c r="A156" s="172"/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72"/>
      <c r="AG156" s="172"/>
      <c r="AH156" s="172"/>
      <c r="AI156" s="172"/>
      <c r="AJ156" s="172"/>
      <c r="AK156" s="172"/>
      <c r="AL156" s="172"/>
      <c r="AM156" s="172"/>
      <c r="AN156" s="172"/>
      <c r="AO156" s="172"/>
      <c r="AP156" s="172"/>
      <c r="AQ156" s="172"/>
      <c r="AR156" s="172"/>
      <c r="AS156" s="172"/>
      <c r="AT156" s="172"/>
      <c r="AU156" s="172"/>
      <c r="AV156" s="172"/>
      <c r="AW156" s="172"/>
      <c r="AX156" s="172"/>
      <c r="AY156" s="172"/>
      <c r="AZ156" s="172"/>
      <c r="BA156" s="172"/>
      <c r="BB156" s="172"/>
      <c r="BC156" s="172"/>
      <c r="BD156" s="172"/>
      <c r="BE156" s="172"/>
      <c r="BF156" s="172"/>
      <c r="BG156" s="172"/>
      <c r="BH156" s="172"/>
      <c r="BI156" s="172"/>
    </row>
    <row r="157" spans="1:61">
      <c r="A157" s="172"/>
      <c r="B157" s="172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  <c r="AB157" s="172"/>
      <c r="AC157" s="172"/>
      <c r="AD157" s="172"/>
      <c r="AE157" s="172"/>
      <c r="AF157" s="172"/>
      <c r="AG157" s="172"/>
      <c r="AH157" s="172"/>
      <c r="AI157" s="172"/>
      <c r="AJ157" s="172"/>
      <c r="AK157" s="172"/>
      <c r="AL157" s="172"/>
      <c r="AM157" s="172"/>
      <c r="AN157" s="172"/>
      <c r="AO157" s="172"/>
      <c r="AP157" s="172"/>
      <c r="AQ157" s="172"/>
      <c r="AR157" s="172"/>
      <c r="AS157" s="172"/>
      <c r="AT157" s="172"/>
      <c r="AU157" s="172"/>
      <c r="AV157" s="172"/>
      <c r="AW157" s="172"/>
      <c r="AX157" s="172"/>
      <c r="AY157" s="172"/>
      <c r="AZ157" s="172"/>
      <c r="BA157" s="172"/>
      <c r="BB157" s="172"/>
      <c r="BC157" s="172"/>
      <c r="BD157" s="172"/>
      <c r="BE157" s="172"/>
      <c r="BF157" s="172"/>
      <c r="BG157" s="172"/>
      <c r="BH157" s="172"/>
      <c r="BI157" s="172"/>
    </row>
    <row r="158" spans="1:61">
      <c r="A158" s="172"/>
      <c r="B158" s="172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72"/>
      <c r="AG158" s="172"/>
      <c r="AH158" s="172"/>
      <c r="AI158" s="172"/>
      <c r="AJ158" s="172"/>
      <c r="AK158" s="172"/>
      <c r="AL158" s="172"/>
      <c r="AM158" s="172"/>
      <c r="AN158" s="172"/>
      <c r="AO158" s="172"/>
      <c r="AP158" s="172"/>
      <c r="AQ158" s="172"/>
      <c r="AR158" s="172"/>
      <c r="AS158" s="172"/>
      <c r="AT158" s="172"/>
      <c r="AU158" s="172"/>
      <c r="AV158" s="172"/>
      <c r="AW158" s="172"/>
      <c r="AX158" s="172"/>
      <c r="AY158" s="172"/>
      <c r="AZ158" s="172"/>
      <c r="BA158" s="172"/>
      <c r="BB158" s="172"/>
      <c r="BC158" s="172"/>
      <c r="BD158" s="172"/>
      <c r="BE158" s="172"/>
      <c r="BF158" s="172"/>
      <c r="BG158" s="172"/>
      <c r="BH158" s="172"/>
      <c r="BI158" s="172"/>
    </row>
    <row r="159" spans="1:61">
      <c r="A159" s="172"/>
      <c r="B159" s="172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  <c r="AJ159" s="172"/>
      <c r="AK159" s="172"/>
      <c r="AL159" s="172"/>
      <c r="AM159" s="172"/>
      <c r="AN159" s="172"/>
      <c r="AO159" s="172"/>
      <c r="AP159" s="172"/>
      <c r="AQ159" s="172"/>
      <c r="AR159" s="172"/>
      <c r="AS159" s="172"/>
      <c r="AT159" s="172"/>
      <c r="AU159" s="172"/>
      <c r="AV159" s="172"/>
      <c r="AW159" s="172"/>
      <c r="AX159" s="172"/>
      <c r="AY159" s="172"/>
      <c r="AZ159" s="172"/>
      <c r="BA159" s="172"/>
      <c r="BB159" s="172"/>
      <c r="BC159" s="172"/>
      <c r="BD159" s="172"/>
      <c r="BE159" s="172"/>
      <c r="BF159" s="172"/>
      <c r="BG159" s="172"/>
      <c r="BH159" s="172"/>
      <c r="BI159" s="172"/>
    </row>
    <row r="160" spans="1:61">
      <c r="A160" s="172"/>
      <c r="B160" s="172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  <c r="AB160" s="172"/>
      <c r="AC160" s="172"/>
      <c r="AD160" s="172"/>
      <c r="AE160" s="172"/>
      <c r="AF160" s="172"/>
      <c r="AG160" s="172"/>
      <c r="AH160" s="172"/>
      <c r="AI160" s="172"/>
      <c r="AJ160" s="172"/>
      <c r="AK160" s="172"/>
      <c r="AL160" s="172"/>
      <c r="AM160" s="172"/>
      <c r="AN160" s="172"/>
      <c r="AO160" s="172"/>
      <c r="AP160" s="172"/>
      <c r="AQ160" s="172"/>
      <c r="AR160" s="172"/>
      <c r="AS160" s="172"/>
      <c r="AT160" s="172"/>
      <c r="AU160" s="172"/>
      <c r="AV160" s="172"/>
      <c r="AW160" s="172"/>
      <c r="AX160" s="172"/>
      <c r="AY160" s="172"/>
      <c r="AZ160" s="172"/>
      <c r="BA160" s="172"/>
      <c r="BB160" s="172"/>
      <c r="BC160" s="172"/>
      <c r="BD160" s="172"/>
      <c r="BE160" s="172"/>
      <c r="BF160" s="172"/>
      <c r="BG160" s="172"/>
      <c r="BH160" s="172"/>
      <c r="BI160" s="172"/>
    </row>
    <row r="161" spans="1:61">
      <c r="A161" s="172"/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F161" s="172"/>
      <c r="AG161" s="172"/>
      <c r="AH161" s="172"/>
      <c r="AI161" s="172"/>
      <c r="AJ161" s="172"/>
      <c r="AK161" s="172"/>
      <c r="AL161" s="172"/>
      <c r="AM161" s="172"/>
      <c r="AN161" s="172"/>
      <c r="AO161" s="172"/>
      <c r="AP161" s="172"/>
      <c r="AQ161" s="172"/>
      <c r="AR161" s="172"/>
      <c r="AS161" s="172"/>
      <c r="AT161" s="172"/>
      <c r="AU161" s="172"/>
      <c r="AV161" s="172"/>
      <c r="AW161" s="172"/>
      <c r="AX161" s="172"/>
      <c r="AY161" s="172"/>
      <c r="AZ161" s="172"/>
      <c r="BA161" s="172"/>
      <c r="BB161" s="172"/>
      <c r="BC161" s="172"/>
      <c r="BD161" s="172"/>
      <c r="BE161" s="172"/>
      <c r="BF161" s="172"/>
      <c r="BG161" s="172"/>
      <c r="BH161" s="172"/>
      <c r="BI161" s="172"/>
    </row>
    <row r="162" spans="1:61">
      <c r="A162" s="172"/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  <c r="Z162" s="172"/>
      <c r="AA162" s="172"/>
      <c r="AB162" s="172"/>
      <c r="AC162" s="172"/>
      <c r="AD162" s="172"/>
      <c r="AE162" s="172"/>
      <c r="AF162" s="172"/>
      <c r="AG162" s="172"/>
      <c r="AH162" s="172"/>
      <c r="AI162" s="172"/>
      <c r="AJ162" s="172"/>
      <c r="AK162" s="172"/>
      <c r="AL162" s="172"/>
      <c r="AM162" s="172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2"/>
      <c r="BC162" s="172"/>
      <c r="BD162" s="172"/>
      <c r="BE162" s="172"/>
      <c r="BF162" s="172"/>
      <c r="BG162" s="172"/>
      <c r="BH162" s="172"/>
      <c r="BI162" s="172"/>
    </row>
    <row r="163" spans="1:61">
      <c r="A163" s="172"/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  <c r="AF163" s="172"/>
      <c r="AG163" s="172"/>
      <c r="AH163" s="172"/>
      <c r="AI163" s="172"/>
      <c r="AJ163" s="172"/>
      <c r="AK163" s="172"/>
      <c r="AL163" s="172"/>
      <c r="AM163" s="172"/>
      <c r="AN163" s="172"/>
      <c r="AO163" s="172"/>
      <c r="AP163" s="172"/>
      <c r="AQ163" s="172"/>
      <c r="AR163" s="172"/>
      <c r="AS163" s="172"/>
      <c r="AT163" s="172"/>
      <c r="AU163" s="172"/>
      <c r="AV163" s="172"/>
      <c r="AW163" s="172"/>
      <c r="AX163" s="172"/>
      <c r="AY163" s="172"/>
      <c r="AZ163" s="172"/>
      <c r="BA163" s="172"/>
      <c r="BB163" s="172"/>
      <c r="BC163" s="172"/>
      <c r="BD163" s="172"/>
      <c r="BE163" s="172"/>
      <c r="BF163" s="172"/>
      <c r="BG163" s="172"/>
      <c r="BH163" s="172"/>
      <c r="BI163" s="172"/>
    </row>
    <row r="164" spans="1:61">
      <c r="A164" s="172"/>
      <c r="B164" s="172"/>
      <c r="C164" s="172"/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  <c r="AJ164" s="172"/>
      <c r="AK164" s="172"/>
      <c r="AL164" s="172"/>
      <c r="AM164" s="172"/>
      <c r="AN164" s="172"/>
      <c r="AO164" s="172"/>
      <c r="AP164" s="172"/>
      <c r="AQ164" s="172"/>
      <c r="AR164" s="172"/>
      <c r="AS164" s="172"/>
      <c r="AT164" s="172"/>
      <c r="AU164" s="172"/>
      <c r="AV164" s="172"/>
      <c r="AW164" s="172"/>
      <c r="AX164" s="172"/>
      <c r="AY164" s="172"/>
      <c r="AZ164" s="172"/>
      <c r="BA164" s="172"/>
      <c r="BB164" s="172"/>
      <c r="BC164" s="172"/>
      <c r="BD164" s="172"/>
      <c r="BE164" s="172"/>
      <c r="BF164" s="172"/>
      <c r="BG164" s="172"/>
      <c r="BH164" s="172"/>
      <c r="BI164" s="172"/>
    </row>
    <row r="165" spans="1:61">
      <c r="A165" s="172"/>
      <c r="B165" s="172"/>
      <c r="C165" s="172"/>
      <c r="D165" s="172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  <c r="Y165" s="172"/>
      <c r="Z165" s="172"/>
      <c r="AA165" s="172"/>
      <c r="AB165" s="172"/>
      <c r="AC165" s="172"/>
      <c r="AD165" s="172"/>
      <c r="AE165" s="172"/>
      <c r="AF165" s="172"/>
      <c r="AG165" s="172"/>
      <c r="AH165" s="172"/>
      <c r="AI165" s="172"/>
      <c r="AJ165" s="172"/>
      <c r="AK165" s="172"/>
      <c r="AL165" s="172"/>
      <c r="AM165" s="172"/>
      <c r="AN165" s="172"/>
      <c r="AO165" s="172"/>
      <c r="AP165" s="172"/>
      <c r="AQ165" s="172"/>
      <c r="AR165" s="172"/>
      <c r="AS165" s="172"/>
      <c r="AT165" s="172"/>
      <c r="AU165" s="172"/>
      <c r="AV165" s="172"/>
      <c r="AW165" s="172"/>
      <c r="AX165" s="172"/>
      <c r="AY165" s="172"/>
      <c r="AZ165" s="172"/>
      <c r="BA165" s="172"/>
      <c r="BB165" s="172"/>
      <c r="BC165" s="172"/>
      <c r="BD165" s="172"/>
      <c r="BE165" s="172"/>
      <c r="BF165" s="172"/>
      <c r="BG165" s="172"/>
      <c r="BH165" s="172"/>
      <c r="BI165" s="172"/>
    </row>
    <row r="166" spans="1:61">
      <c r="A166" s="172"/>
      <c r="B166" s="172"/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  <c r="AF166" s="172"/>
      <c r="AG166" s="172"/>
      <c r="AH166" s="172"/>
      <c r="AI166" s="172"/>
      <c r="AJ166" s="172"/>
      <c r="AK166" s="172"/>
      <c r="AL166" s="172"/>
      <c r="AM166" s="172"/>
      <c r="AN166" s="172"/>
      <c r="AO166" s="172"/>
      <c r="AP166" s="172"/>
      <c r="AQ166" s="172"/>
      <c r="AR166" s="172"/>
      <c r="AS166" s="172"/>
      <c r="AT166" s="172"/>
      <c r="AU166" s="172"/>
      <c r="AV166" s="172"/>
      <c r="AW166" s="172"/>
      <c r="AX166" s="172"/>
      <c r="AY166" s="172"/>
      <c r="AZ166" s="172"/>
      <c r="BA166" s="172"/>
      <c r="BB166" s="172"/>
      <c r="BC166" s="172"/>
      <c r="BD166" s="172"/>
      <c r="BE166" s="172"/>
      <c r="BF166" s="172"/>
      <c r="BG166" s="172"/>
      <c r="BH166" s="172"/>
      <c r="BI166" s="172"/>
    </row>
    <row r="167" spans="1:61">
      <c r="A167" s="172"/>
      <c r="B167" s="172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  <c r="T167" s="172"/>
      <c r="U167" s="172"/>
      <c r="V167" s="172"/>
      <c r="W167" s="172"/>
      <c r="X167" s="172"/>
      <c r="Y167" s="172"/>
      <c r="Z167" s="172"/>
      <c r="AA167" s="172"/>
      <c r="AB167" s="172"/>
      <c r="AC167" s="172"/>
      <c r="AD167" s="172"/>
      <c r="AE167" s="172"/>
      <c r="AF167" s="172"/>
      <c r="AG167" s="172"/>
      <c r="AH167" s="172"/>
      <c r="AI167" s="172"/>
      <c r="AJ167" s="172"/>
      <c r="AK167" s="172"/>
      <c r="AL167" s="172"/>
      <c r="AM167" s="172"/>
      <c r="AN167" s="172"/>
      <c r="AO167" s="172"/>
      <c r="AP167" s="172"/>
      <c r="AQ167" s="172"/>
      <c r="AR167" s="172"/>
      <c r="AS167" s="172"/>
      <c r="AT167" s="172"/>
      <c r="AU167" s="172"/>
      <c r="AV167" s="172"/>
      <c r="AW167" s="172"/>
      <c r="AX167" s="172"/>
      <c r="AY167" s="172"/>
      <c r="AZ167" s="172"/>
      <c r="BA167" s="172"/>
      <c r="BB167" s="172"/>
      <c r="BC167" s="172"/>
      <c r="BD167" s="172"/>
      <c r="BE167" s="172"/>
      <c r="BF167" s="172"/>
      <c r="BG167" s="172"/>
      <c r="BH167" s="172"/>
      <c r="BI167" s="172"/>
    </row>
    <row r="168" spans="1:61">
      <c r="A168" s="172"/>
      <c r="B168" s="172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  <c r="AE168" s="172"/>
      <c r="AF168" s="172"/>
      <c r="AG168" s="172"/>
      <c r="AH168" s="172"/>
      <c r="AI168" s="172"/>
      <c r="AJ168" s="172"/>
      <c r="AK168" s="172"/>
      <c r="AL168" s="172"/>
      <c r="AM168" s="172"/>
      <c r="AN168" s="172"/>
      <c r="AO168" s="172"/>
      <c r="AP168" s="172"/>
      <c r="AQ168" s="172"/>
      <c r="AR168" s="172"/>
      <c r="AS168" s="172"/>
      <c r="AT168" s="172"/>
      <c r="AU168" s="172"/>
      <c r="AV168" s="172"/>
      <c r="AW168" s="172"/>
      <c r="AX168" s="172"/>
      <c r="AY168" s="172"/>
      <c r="AZ168" s="172"/>
      <c r="BA168" s="172"/>
      <c r="BB168" s="172"/>
      <c r="BC168" s="172"/>
      <c r="BD168" s="172"/>
      <c r="BE168" s="172"/>
      <c r="BF168" s="172"/>
      <c r="BG168" s="172"/>
      <c r="BH168" s="172"/>
      <c r="BI168" s="172"/>
    </row>
    <row r="169" spans="1:61">
      <c r="A169" s="172"/>
      <c r="B169" s="172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  <c r="AJ169" s="172"/>
      <c r="AK169" s="172"/>
      <c r="AL169" s="172"/>
      <c r="AM169" s="172"/>
      <c r="AN169" s="172"/>
      <c r="AO169" s="172"/>
      <c r="AP169" s="172"/>
      <c r="AQ169" s="172"/>
      <c r="AR169" s="172"/>
      <c r="AS169" s="172"/>
      <c r="AT169" s="172"/>
      <c r="AU169" s="172"/>
      <c r="AV169" s="172"/>
      <c r="AW169" s="172"/>
      <c r="AX169" s="172"/>
      <c r="AY169" s="172"/>
      <c r="AZ169" s="172"/>
      <c r="BA169" s="172"/>
      <c r="BB169" s="172"/>
      <c r="BC169" s="172"/>
      <c r="BD169" s="172"/>
      <c r="BE169" s="172"/>
      <c r="BF169" s="172"/>
      <c r="BG169" s="172"/>
      <c r="BH169" s="172"/>
      <c r="BI169" s="172"/>
    </row>
    <row r="170" spans="1:61">
      <c r="A170" s="172"/>
      <c r="B170" s="172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  <c r="AF170" s="172"/>
      <c r="AG170" s="172"/>
      <c r="AH170" s="172"/>
      <c r="AI170" s="172"/>
      <c r="AJ170" s="172"/>
      <c r="AK170" s="172"/>
      <c r="AL170" s="172"/>
      <c r="AM170" s="172"/>
      <c r="AN170" s="172"/>
      <c r="AO170" s="172"/>
      <c r="AP170" s="172"/>
      <c r="AQ170" s="172"/>
      <c r="AR170" s="172"/>
      <c r="AS170" s="172"/>
      <c r="AT170" s="172"/>
      <c r="AU170" s="172"/>
      <c r="AV170" s="172"/>
      <c r="AW170" s="172"/>
      <c r="AX170" s="172"/>
      <c r="AY170" s="172"/>
      <c r="AZ170" s="172"/>
      <c r="BA170" s="172"/>
      <c r="BB170" s="172"/>
      <c r="BC170" s="172"/>
      <c r="BD170" s="172"/>
      <c r="BE170" s="172"/>
      <c r="BF170" s="172"/>
      <c r="BG170" s="172"/>
      <c r="BH170" s="172"/>
      <c r="BI170" s="172"/>
    </row>
    <row r="171" spans="1:61">
      <c r="A171" s="172"/>
      <c r="B171" s="172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  <c r="T171" s="172"/>
      <c r="U171" s="172"/>
      <c r="V171" s="172"/>
      <c r="W171" s="172"/>
      <c r="X171" s="172"/>
      <c r="Y171" s="172"/>
      <c r="Z171" s="172"/>
      <c r="AA171" s="172"/>
      <c r="AB171" s="172"/>
      <c r="AC171" s="172"/>
      <c r="AD171" s="172"/>
      <c r="AE171" s="172"/>
      <c r="AF171" s="172"/>
      <c r="AG171" s="172"/>
      <c r="AH171" s="172"/>
      <c r="AI171" s="172"/>
      <c r="AJ171" s="172"/>
      <c r="AK171" s="172"/>
      <c r="AL171" s="172"/>
      <c r="AM171" s="172"/>
      <c r="AN171" s="172"/>
      <c r="AO171" s="172"/>
      <c r="AP171" s="172"/>
      <c r="AQ171" s="172"/>
      <c r="AR171" s="172"/>
      <c r="AS171" s="172"/>
      <c r="AT171" s="172"/>
      <c r="AU171" s="172"/>
      <c r="AV171" s="172"/>
      <c r="AW171" s="172"/>
      <c r="AX171" s="172"/>
      <c r="AY171" s="172"/>
      <c r="AZ171" s="172"/>
      <c r="BA171" s="172"/>
      <c r="BB171" s="172"/>
      <c r="BC171" s="172"/>
      <c r="BD171" s="172"/>
      <c r="BE171" s="172"/>
      <c r="BF171" s="172"/>
      <c r="BG171" s="172"/>
      <c r="BH171" s="172"/>
      <c r="BI171" s="172"/>
    </row>
    <row r="172" spans="1:61">
      <c r="A172" s="172"/>
      <c r="B172" s="172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F172" s="172"/>
      <c r="AG172" s="172"/>
      <c r="AH172" s="172"/>
      <c r="AI172" s="172"/>
      <c r="AJ172" s="172"/>
      <c r="AK172" s="172"/>
      <c r="AL172" s="172"/>
      <c r="AM172" s="172"/>
      <c r="AN172" s="172"/>
      <c r="AO172" s="172"/>
      <c r="AP172" s="172"/>
      <c r="AQ172" s="172"/>
      <c r="AR172" s="172"/>
      <c r="AS172" s="172"/>
      <c r="AT172" s="172"/>
      <c r="AU172" s="172"/>
      <c r="AV172" s="172"/>
      <c r="AW172" s="172"/>
      <c r="AX172" s="172"/>
      <c r="AY172" s="172"/>
      <c r="AZ172" s="172"/>
      <c r="BA172" s="172"/>
      <c r="BB172" s="172"/>
      <c r="BC172" s="172"/>
      <c r="BD172" s="172"/>
      <c r="BE172" s="172"/>
      <c r="BF172" s="172"/>
      <c r="BG172" s="172"/>
      <c r="BH172" s="172"/>
      <c r="BI172" s="172"/>
    </row>
    <row r="173" spans="1:61">
      <c r="A173" s="172"/>
      <c r="B173" s="172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  <c r="Y173" s="172"/>
      <c r="Z173" s="172"/>
      <c r="AA173" s="172"/>
      <c r="AB173" s="172"/>
      <c r="AC173" s="172"/>
      <c r="AD173" s="172"/>
      <c r="AE173" s="172"/>
      <c r="AF173" s="172"/>
      <c r="AG173" s="172"/>
      <c r="AH173" s="172"/>
      <c r="AI173" s="172"/>
      <c r="AJ173" s="172"/>
      <c r="AK173" s="172"/>
      <c r="AL173" s="172"/>
      <c r="AM173" s="172"/>
      <c r="AN173" s="172"/>
      <c r="AO173" s="172"/>
      <c r="AP173" s="172"/>
      <c r="AQ173" s="172"/>
      <c r="AR173" s="172"/>
      <c r="AS173" s="172"/>
      <c r="AT173" s="172"/>
      <c r="AU173" s="172"/>
      <c r="AV173" s="172"/>
      <c r="AW173" s="172"/>
      <c r="AX173" s="172"/>
      <c r="AY173" s="172"/>
      <c r="AZ173" s="172"/>
      <c r="BA173" s="172"/>
      <c r="BB173" s="172"/>
      <c r="BC173" s="172"/>
      <c r="BD173" s="172"/>
      <c r="BE173" s="172"/>
      <c r="BF173" s="172"/>
      <c r="BG173" s="172"/>
      <c r="BH173" s="172"/>
      <c r="BI173" s="172"/>
    </row>
    <row r="174" spans="1:61">
      <c r="A174" s="172"/>
      <c r="B174" s="172"/>
      <c r="C174" s="172"/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72"/>
      <c r="AE174" s="172"/>
      <c r="AF174" s="172"/>
      <c r="AG174" s="172"/>
      <c r="AH174" s="172"/>
      <c r="AI174" s="172"/>
      <c r="AJ174" s="172"/>
      <c r="AK174" s="172"/>
      <c r="AL174" s="172"/>
      <c r="AM174" s="172"/>
      <c r="AN174" s="172"/>
      <c r="AO174" s="172"/>
      <c r="AP174" s="172"/>
      <c r="AQ174" s="172"/>
      <c r="AR174" s="172"/>
      <c r="AS174" s="172"/>
      <c r="AT174" s="172"/>
      <c r="AU174" s="172"/>
      <c r="AV174" s="172"/>
      <c r="AW174" s="172"/>
      <c r="AX174" s="172"/>
      <c r="AY174" s="172"/>
      <c r="AZ174" s="172"/>
      <c r="BA174" s="172"/>
      <c r="BB174" s="172"/>
      <c r="BC174" s="172"/>
      <c r="BD174" s="172"/>
      <c r="BE174" s="172"/>
      <c r="BF174" s="172"/>
      <c r="BG174" s="172"/>
      <c r="BH174" s="172"/>
      <c r="BI174" s="172"/>
    </row>
    <row r="175" spans="1:61">
      <c r="A175" s="172"/>
      <c r="B175" s="172"/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2"/>
      <c r="X175" s="172"/>
      <c r="Y175" s="172"/>
      <c r="Z175" s="172"/>
      <c r="AA175" s="172"/>
      <c r="AB175" s="172"/>
      <c r="AC175" s="172"/>
      <c r="AD175" s="172"/>
      <c r="AE175" s="172"/>
      <c r="AF175" s="172"/>
      <c r="AG175" s="172"/>
      <c r="AH175" s="172"/>
      <c r="AI175" s="172"/>
      <c r="AJ175" s="172"/>
      <c r="AK175" s="172"/>
      <c r="AL175" s="172"/>
      <c r="AM175" s="172"/>
      <c r="AN175" s="172"/>
      <c r="AO175" s="172"/>
      <c r="AP175" s="172"/>
      <c r="AQ175" s="172"/>
      <c r="AR175" s="172"/>
      <c r="AS175" s="172"/>
      <c r="AT175" s="172"/>
      <c r="AU175" s="172"/>
      <c r="AV175" s="172"/>
      <c r="AW175" s="172"/>
      <c r="AX175" s="172"/>
      <c r="AY175" s="172"/>
      <c r="AZ175" s="172"/>
      <c r="BA175" s="172"/>
      <c r="BB175" s="172"/>
      <c r="BC175" s="172"/>
      <c r="BD175" s="172"/>
      <c r="BE175" s="172"/>
      <c r="BF175" s="172"/>
      <c r="BG175" s="172"/>
      <c r="BH175" s="172"/>
      <c r="BI175" s="172"/>
    </row>
    <row r="176" spans="1:61">
      <c r="A176" s="172"/>
      <c r="B176" s="172"/>
      <c r="C176" s="172"/>
      <c r="D176" s="172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  <c r="T176" s="172"/>
      <c r="U176" s="172"/>
      <c r="V176" s="172"/>
      <c r="W176" s="172"/>
      <c r="X176" s="172"/>
      <c r="Y176" s="172"/>
      <c r="Z176" s="172"/>
      <c r="AA176" s="172"/>
      <c r="AB176" s="172"/>
      <c r="AC176" s="172"/>
      <c r="AD176" s="172"/>
      <c r="AE176" s="172"/>
      <c r="AF176" s="172"/>
      <c r="AG176" s="172"/>
      <c r="AH176" s="172"/>
      <c r="AI176" s="172"/>
      <c r="AJ176" s="172"/>
      <c r="AK176" s="172"/>
      <c r="AL176" s="172"/>
      <c r="AM176" s="172"/>
      <c r="AN176" s="172"/>
      <c r="AO176" s="172"/>
      <c r="AP176" s="172"/>
      <c r="AQ176" s="172"/>
      <c r="AR176" s="172"/>
      <c r="AS176" s="172"/>
      <c r="AT176" s="172"/>
      <c r="AU176" s="172"/>
      <c r="AV176" s="172"/>
      <c r="AW176" s="172"/>
      <c r="AX176" s="172"/>
      <c r="AY176" s="172"/>
      <c r="AZ176" s="172"/>
      <c r="BA176" s="172"/>
      <c r="BB176" s="172"/>
      <c r="BC176" s="172"/>
      <c r="BD176" s="172"/>
      <c r="BE176" s="172"/>
      <c r="BF176" s="172"/>
      <c r="BG176" s="172"/>
      <c r="BH176" s="172"/>
      <c r="BI176" s="172"/>
    </row>
    <row r="177" spans="1:61">
      <c r="A177" s="172"/>
      <c r="B177" s="172"/>
      <c r="C177" s="172"/>
      <c r="D177" s="172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  <c r="T177" s="172"/>
      <c r="U177" s="172"/>
      <c r="V177" s="172"/>
      <c r="W177" s="172"/>
      <c r="X177" s="172"/>
      <c r="Y177" s="172"/>
      <c r="Z177" s="172"/>
      <c r="AA177" s="172"/>
      <c r="AB177" s="172"/>
      <c r="AC177" s="172"/>
      <c r="AD177" s="172"/>
      <c r="AE177" s="172"/>
      <c r="AF177" s="172"/>
      <c r="AG177" s="172"/>
      <c r="AH177" s="172"/>
      <c r="AI177" s="172"/>
      <c r="AJ177" s="172"/>
      <c r="AK177" s="172"/>
      <c r="AL177" s="172"/>
      <c r="AM177" s="172"/>
      <c r="AN177" s="172"/>
      <c r="AO177" s="172"/>
      <c r="AP177" s="172"/>
      <c r="AQ177" s="172"/>
      <c r="AR177" s="172"/>
      <c r="AS177" s="172"/>
      <c r="AT177" s="172"/>
      <c r="AU177" s="172"/>
      <c r="AV177" s="172"/>
      <c r="AW177" s="172"/>
      <c r="AX177" s="172"/>
      <c r="AY177" s="172"/>
      <c r="AZ177" s="172"/>
      <c r="BA177" s="172"/>
      <c r="BB177" s="172"/>
      <c r="BC177" s="172"/>
      <c r="BD177" s="172"/>
      <c r="BE177" s="172"/>
      <c r="BF177" s="172"/>
      <c r="BG177" s="172"/>
      <c r="BH177" s="172"/>
      <c r="BI177" s="172"/>
    </row>
    <row r="178" spans="1:61">
      <c r="A178" s="172"/>
      <c r="B178" s="172"/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2"/>
      <c r="U178" s="172"/>
      <c r="V178" s="172"/>
      <c r="W178" s="172"/>
      <c r="X178" s="172"/>
      <c r="Y178" s="172"/>
      <c r="Z178" s="172"/>
      <c r="AA178" s="172"/>
      <c r="AB178" s="172"/>
      <c r="AC178" s="172"/>
      <c r="AD178" s="172"/>
      <c r="AE178" s="172"/>
      <c r="AF178" s="172"/>
      <c r="AG178" s="172"/>
      <c r="AH178" s="172"/>
      <c r="AI178" s="172"/>
      <c r="AJ178" s="172"/>
      <c r="AK178" s="172"/>
      <c r="AL178" s="172"/>
      <c r="AM178" s="172"/>
      <c r="AN178" s="172"/>
      <c r="AO178" s="172"/>
      <c r="AP178" s="172"/>
      <c r="AQ178" s="172"/>
      <c r="AR178" s="172"/>
      <c r="AS178" s="172"/>
      <c r="AT178" s="172"/>
      <c r="AU178" s="172"/>
      <c r="AV178" s="172"/>
      <c r="AW178" s="172"/>
      <c r="AX178" s="172"/>
      <c r="AY178" s="172"/>
      <c r="AZ178" s="172"/>
      <c r="BA178" s="172"/>
      <c r="BB178" s="172"/>
      <c r="BC178" s="172"/>
      <c r="BD178" s="172"/>
      <c r="BE178" s="172"/>
      <c r="BF178" s="172"/>
      <c r="BG178" s="172"/>
      <c r="BH178" s="172"/>
      <c r="BI178" s="172"/>
    </row>
    <row r="179" spans="1:61">
      <c r="A179" s="172"/>
      <c r="B179" s="172"/>
      <c r="C179" s="172"/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  <c r="W179" s="172"/>
      <c r="X179" s="172"/>
      <c r="Y179" s="172"/>
      <c r="Z179" s="172"/>
      <c r="AA179" s="172"/>
      <c r="AB179" s="172"/>
      <c r="AC179" s="172"/>
      <c r="AD179" s="172"/>
      <c r="AE179" s="172"/>
      <c r="AF179" s="172"/>
      <c r="AG179" s="172"/>
      <c r="AH179" s="172"/>
      <c r="AI179" s="172"/>
      <c r="AJ179" s="172"/>
      <c r="AK179" s="172"/>
      <c r="AL179" s="172"/>
      <c r="AM179" s="172"/>
      <c r="AN179" s="172"/>
      <c r="AO179" s="172"/>
      <c r="AP179" s="172"/>
      <c r="AQ179" s="172"/>
      <c r="AR179" s="172"/>
      <c r="AS179" s="172"/>
      <c r="AT179" s="172"/>
      <c r="AU179" s="172"/>
      <c r="AV179" s="172"/>
      <c r="AW179" s="172"/>
      <c r="AX179" s="172"/>
      <c r="AY179" s="172"/>
      <c r="AZ179" s="172"/>
      <c r="BA179" s="172"/>
      <c r="BB179" s="172"/>
      <c r="BC179" s="172"/>
      <c r="BD179" s="172"/>
      <c r="BE179" s="172"/>
      <c r="BF179" s="172"/>
      <c r="BG179" s="172"/>
      <c r="BH179" s="172"/>
      <c r="BI179" s="172"/>
    </row>
    <row r="180" spans="1:61">
      <c r="A180" s="172"/>
      <c r="B180" s="172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  <c r="AF180" s="172"/>
      <c r="AG180" s="172"/>
      <c r="AH180" s="172"/>
      <c r="AI180" s="172"/>
      <c r="AJ180" s="172"/>
      <c r="AK180" s="172"/>
      <c r="AL180" s="172"/>
      <c r="AM180" s="172"/>
      <c r="AN180" s="172"/>
      <c r="AO180" s="172"/>
      <c r="AP180" s="172"/>
      <c r="AQ180" s="172"/>
      <c r="AR180" s="172"/>
      <c r="AS180" s="172"/>
      <c r="AT180" s="172"/>
      <c r="AU180" s="172"/>
      <c r="AV180" s="172"/>
      <c r="AW180" s="172"/>
      <c r="AX180" s="172"/>
      <c r="AY180" s="172"/>
      <c r="AZ180" s="172"/>
      <c r="BA180" s="172"/>
      <c r="BB180" s="172"/>
      <c r="BC180" s="172"/>
      <c r="BD180" s="172"/>
      <c r="BE180" s="172"/>
      <c r="BF180" s="172"/>
      <c r="BG180" s="172"/>
      <c r="BH180" s="172"/>
      <c r="BI180" s="172"/>
    </row>
    <row r="181" spans="1:61">
      <c r="A181" s="172"/>
      <c r="B181" s="172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  <c r="T181" s="172"/>
      <c r="U181" s="172"/>
      <c r="V181" s="172"/>
      <c r="W181" s="172"/>
      <c r="X181" s="172"/>
      <c r="Y181" s="172"/>
      <c r="Z181" s="172"/>
      <c r="AA181" s="172"/>
      <c r="AB181" s="172"/>
      <c r="AC181" s="172"/>
      <c r="AD181" s="172"/>
      <c r="AE181" s="172"/>
      <c r="AF181" s="172"/>
      <c r="AG181" s="172"/>
      <c r="AH181" s="172"/>
      <c r="AI181" s="172"/>
      <c r="AJ181" s="172"/>
      <c r="AK181" s="172"/>
      <c r="AL181" s="172"/>
      <c r="AM181" s="172"/>
      <c r="AN181" s="172"/>
      <c r="AO181" s="172"/>
      <c r="AP181" s="172"/>
      <c r="AQ181" s="172"/>
      <c r="AR181" s="172"/>
      <c r="AS181" s="172"/>
      <c r="AT181" s="172"/>
      <c r="AU181" s="172"/>
      <c r="AV181" s="172"/>
      <c r="AW181" s="172"/>
      <c r="AX181" s="172"/>
      <c r="AY181" s="172"/>
      <c r="AZ181" s="172"/>
      <c r="BA181" s="172"/>
      <c r="BB181" s="172"/>
      <c r="BC181" s="172"/>
      <c r="BD181" s="172"/>
      <c r="BE181" s="172"/>
      <c r="BF181" s="172"/>
      <c r="BG181" s="172"/>
      <c r="BH181" s="172"/>
      <c r="BI181" s="172"/>
    </row>
    <row r="182" spans="1:61">
      <c r="A182" s="172"/>
      <c r="B182" s="172"/>
      <c r="C182" s="172"/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2"/>
      <c r="AD182" s="172"/>
      <c r="AE182" s="172"/>
      <c r="AF182" s="172"/>
      <c r="AG182" s="172"/>
      <c r="AH182" s="172"/>
      <c r="AI182" s="172"/>
      <c r="AJ182" s="172"/>
      <c r="AK182" s="172"/>
      <c r="AL182" s="172"/>
      <c r="AM182" s="172"/>
      <c r="AN182" s="172"/>
      <c r="AO182" s="172"/>
      <c r="AP182" s="172"/>
      <c r="AQ182" s="172"/>
      <c r="AR182" s="172"/>
      <c r="AS182" s="172"/>
      <c r="AT182" s="172"/>
      <c r="AU182" s="172"/>
      <c r="AV182" s="172"/>
      <c r="AW182" s="172"/>
      <c r="AX182" s="172"/>
      <c r="AY182" s="172"/>
      <c r="AZ182" s="172"/>
      <c r="BA182" s="172"/>
      <c r="BB182" s="172"/>
      <c r="BC182" s="172"/>
      <c r="BD182" s="172"/>
      <c r="BE182" s="172"/>
      <c r="BF182" s="172"/>
      <c r="BG182" s="172"/>
      <c r="BH182" s="172"/>
      <c r="BI182" s="172"/>
    </row>
    <row r="183" spans="1:61">
      <c r="A183" s="172"/>
      <c r="B183" s="172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  <c r="Y183" s="172"/>
      <c r="Z183" s="172"/>
      <c r="AA183" s="172"/>
      <c r="AB183" s="172"/>
      <c r="AC183" s="172"/>
      <c r="AD183" s="172"/>
      <c r="AE183" s="172"/>
      <c r="AF183" s="172"/>
      <c r="AG183" s="172"/>
      <c r="AH183" s="172"/>
      <c r="AI183" s="172"/>
      <c r="AJ183" s="172"/>
      <c r="AK183" s="172"/>
      <c r="AL183" s="172"/>
      <c r="AM183" s="172"/>
      <c r="AN183" s="172"/>
      <c r="AO183" s="172"/>
      <c r="AP183" s="172"/>
      <c r="AQ183" s="172"/>
      <c r="AR183" s="172"/>
      <c r="AS183" s="172"/>
      <c r="AT183" s="172"/>
      <c r="AU183" s="172"/>
      <c r="AV183" s="172"/>
      <c r="AW183" s="172"/>
      <c r="AX183" s="172"/>
      <c r="AY183" s="172"/>
      <c r="AZ183" s="172"/>
      <c r="BA183" s="172"/>
      <c r="BB183" s="172"/>
      <c r="BC183" s="172"/>
      <c r="BD183" s="172"/>
      <c r="BE183" s="172"/>
      <c r="BF183" s="172"/>
      <c r="BG183" s="172"/>
      <c r="BH183" s="172"/>
      <c r="BI183" s="172"/>
    </row>
    <row r="184" spans="1:61">
      <c r="A184" s="172"/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  <c r="AB184" s="172"/>
      <c r="AC184" s="172"/>
      <c r="AD184" s="172"/>
      <c r="AE184" s="172"/>
      <c r="AF184" s="172"/>
      <c r="AG184" s="172"/>
      <c r="AH184" s="172"/>
      <c r="AI184" s="172"/>
      <c r="AJ184" s="172"/>
      <c r="AK184" s="172"/>
      <c r="AL184" s="172"/>
      <c r="AM184" s="172"/>
      <c r="AN184" s="172"/>
      <c r="AO184" s="172"/>
      <c r="AP184" s="172"/>
      <c r="AQ184" s="172"/>
      <c r="AR184" s="172"/>
      <c r="AS184" s="172"/>
      <c r="AT184" s="172"/>
      <c r="AU184" s="172"/>
      <c r="AV184" s="172"/>
      <c r="AW184" s="172"/>
      <c r="AX184" s="172"/>
      <c r="AY184" s="172"/>
      <c r="AZ184" s="172"/>
      <c r="BA184" s="172"/>
      <c r="BB184" s="172"/>
      <c r="BC184" s="172"/>
      <c r="BD184" s="172"/>
      <c r="BE184" s="172"/>
      <c r="BF184" s="172"/>
      <c r="BG184" s="172"/>
      <c r="BH184" s="172"/>
      <c r="BI184" s="172"/>
    </row>
    <row r="185" spans="1:61">
      <c r="A185" s="172"/>
      <c r="B185" s="172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  <c r="AJ185" s="172"/>
      <c r="AK185" s="172"/>
      <c r="AL185" s="172"/>
      <c r="AM185" s="172"/>
      <c r="AN185" s="172"/>
      <c r="AO185" s="172"/>
      <c r="AP185" s="172"/>
      <c r="AQ185" s="172"/>
      <c r="AR185" s="172"/>
      <c r="AS185" s="172"/>
      <c r="AT185" s="172"/>
      <c r="AU185" s="172"/>
      <c r="AV185" s="172"/>
      <c r="AW185" s="172"/>
      <c r="AX185" s="172"/>
      <c r="AY185" s="172"/>
      <c r="AZ185" s="172"/>
      <c r="BA185" s="172"/>
      <c r="BB185" s="172"/>
      <c r="BC185" s="172"/>
      <c r="BD185" s="172"/>
      <c r="BE185" s="172"/>
      <c r="BF185" s="172"/>
      <c r="BG185" s="172"/>
      <c r="BH185" s="172"/>
      <c r="BI185" s="172"/>
    </row>
    <row r="186" spans="1:61">
      <c r="A186" s="172"/>
      <c r="B186" s="172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72"/>
      <c r="AG186" s="172"/>
      <c r="AH186" s="172"/>
      <c r="AI186" s="172"/>
      <c r="AJ186" s="172"/>
      <c r="AK186" s="172"/>
      <c r="AL186" s="172"/>
      <c r="AM186" s="172"/>
      <c r="AN186" s="172"/>
      <c r="AO186" s="172"/>
      <c r="AP186" s="172"/>
      <c r="AQ186" s="172"/>
      <c r="AR186" s="172"/>
      <c r="AS186" s="172"/>
      <c r="AT186" s="172"/>
      <c r="AU186" s="172"/>
      <c r="AV186" s="172"/>
      <c r="AW186" s="172"/>
      <c r="AX186" s="172"/>
      <c r="AY186" s="172"/>
      <c r="AZ186" s="172"/>
      <c r="BA186" s="172"/>
      <c r="BB186" s="172"/>
      <c r="BC186" s="172"/>
      <c r="BD186" s="172"/>
      <c r="BE186" s="172"/>
      <c r="BF186" s="172"/>
      <c r="BG186" s="172"/>
      <c r="BH186" s="172"/>
      <c r="BI186" s="172"/>
    </row>
    <row r="187" spans="1:61">
      <c r="A187" s="172"/>
      <c r="B187" s="172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172"/>
      <c r="X187" s="172"/>
      <c r="Y187" s="172"/>
      <c r="Z187" s="172"/>
      <c r="AA187" s="172"/>
      <c r="AB187" s="172"/>
      <c r="AC187" s="172"/>
      <c r="AD187" s="172"/>
      <c r="AE187" s="172"/>
      <c r="AF187" s="172"/>
      <c r="AG187" s="172"/>
      <c r="AH187" s="172"/>
      <c r="AI187" s="172"/>
      <c r="AJ187" s="172"/>
      <c r="AK187" s="172"/>
      <c r="AL187" s="172"/>
      <c r="AM187" s="172"/>
      <c r="AN187" s="172"/>
      <c r="AO187" s="172"/>
      <c r="AP187" s="172"/>
      <c r="AQ187" s="172"/>
      <c r="AR187" s="172"/>
      <c r="AS187" s="172"/>
      <c r="AT187" s="172"/>
      <c r="AU187" s="172"/>
      <c r="AV187" s="172"/>
      <c r="AW187" s="172"/>
      <c r="AX187" s="172"/>
      <c r="AY187" s="172"/>
      <c r="AZ187" s="172"/>
      <c r="BA187" s="172"/>
      <c r="BB187" s="172"/>
      <c r="BC187" s="172"/>
      <c r="BD187" s="172"/>
      <c r="BE187" s="172"/>
      <c r="BF187" s="172"/>
      <c r="BG187" s="172"/>
      <c r="BH187" s="172"/>
      <c r="BI187" s="172"/>
    </row>
    <row r="188" spans="1:61">
      <c r="A188" s="172"/>
      <c r="B188" s="172"/>
      <c r="C188" s="172"/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72"/>
      <c r="AG188" s="172"/>
      <c r="AH188" s="172"/>
      <c r="AI188" s="172"/>
      <c r="AJ188" s="172"/>
      <c r="AK188" s="172"/>
      <c r="AL188" s="172"/>
      <c r="AM188" s="172"/>
      <c r="AN188" s="172"/>
      <c r="AO188" s="172"/>
      <c r="AP188" s="172"/>
      <c r="AQ188" s="172"/>
      <c r="AR188" s="172"/>
      <c r="AS188" s="172"/>
      <c r="AT188" s="172"/>
      <c r="AU188" s="172"/>
      <c r="AV188" s="172"/>
      <c r="AW188" s="172"/>
      <c r="AX188" s="172"/>
      <c r="AY188" s="172"/>
      <c r="AZ188" s="172"/>
      <c r="BA188" s="172"/>
      <c r="BB188" s="172"/>
      <c r="BC188" s="172"/>
      <c r="BD188" s="172"/>
      <c r="BE188" s="172"/>
      <c r="BF188" s="172"/>
      <c r="BG188" s="172"/>
      <c r="BH188" s="172"/>
      <c r="BI188" s="172"/>
    </row>
    <row r="189" spans="1:61">
      <c r="A189" s="172"/>
      <c r="B189" s="172"/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  <c r="Y189" s="172"/>
      <c r="Z189" s="172"/>
      <c r="AA189" s="172"/>
      <c r="AB189" s="172"/>
      <c r="AC189" s="172"/>
      <c r="AD189" s="172"/>
      <c r="AE189" s="172"/>
      <c r="AF189" s="172"/>
      <c r="AG189" s="172"/>
      <c r="AH189" s="172"/>
      <c r="AI189" s="172"/>
      <c r="AJ189" s="172"/>
      <c r="AK189" s="172"/>
      <c r="AL189" s="172"/>
      <c r="AM189" s="172"/>
      <c r="AN189" s="172"/>
      <c r="AO189" s="172"/>
      <c r="AP189" s="172"/>
      <c r="AQ189" s="172"/>
      <c r="AR189" s="172"/>
      <c r="AS189" s="172"/>
      <c r="AT189" s="172"/>
      <c r="AU189" s="172"/>
      <c r="AV189" s="172"/>
      <c r="AW189" s="172"/>
      <c r="AX189" s="172"/>
      <c r="AY189" s="172"/>
      <c r="AZ189" s="172"/>
      <c r="BA189" s="172"/>
      <c r="BB189" s="172"/>
      <c r="BC189" s="172"/>
      <c r="BD189" s="172"/>
      <c r="BE189" s="172"/>
      <c r="BF189" s="172"/>
      <c r="BG189" s="172"/>
      <c r="BH189" s="172"/>
      <c r="BI189" s="172"/>
    </row>
    <row r="190" spans="1:61">
      <c r="A190" s="172"/>
      <c r="B190" s="172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  <c r="AI190" s="172"/>
      <c r="AJ190" s="172"/>
      <c r="AK190" s="172"/>
      <c r="AL190" s="172"/>
      <c r="AM190" s="172"/>
      <c r="AN190" s="172"/>
      <c r="AO190" s="172"/>
      <c r="AP190" s="172"/>
      <c r="AQ190" s="172"/>
      <c r="AR190" s="172"/>
      <c r="AS190" s="172"/>
      <c r="AT190" s="172"/>
      <c r="AU190" s="172"/>
      <c r="AV190" s="172"/>
      <c r="AW190" s="172"/>
      <c r="AX190" s="172"/>
      <c r="AY190" s="172"/>
      <c r="AZ190" s="172"/>
      <c r="BA190" s="172"/>
      <c r="BB190" s="172"/>
      <c r="BC190" s="172"/>
      <c r="BD190" s="172"/>
      <c r="BE190" s="172"/>
      <c r="BF190" s="172"/>
      <c r="BG190" s="172"/>
      <c r="BH190" s="172"/>
      <c r="BI190" s="172"/>
    </row>
    <row r="191" spans="1:61">
      <c r="A191" s="172"/>
      <c r="B191" s="172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2"/>
      <c r="Z191" s="172"/>
      <c r="AA191" s="172"/>
      <c r="AB191" s="172"/>
      <c r="AC191" s="172"/>
      <c r="AD191" s="172"/>
      <c r="AE191" s="172"/>
      <c r="AF191" s="172"/>
      <c r="AG191" s="172"/>
      <c r="AH191" s="172"/>
      <c r="AI191" s="172"/>
      <c r="AJ191" s="172"/>
      <c r="AK191" s="172"/>
      <c r="AL191" s="172"/>
      <c r="AM191" s="172"/>
      <c r="AN191" s="172"/>
      <c r="AO191" s="172"/>
      <c r="AP191" s="172"/>
      <c r="AQ191" s="172"/>
      <c r="AR191" s="172"/>
      <c r="AS191" s="172"/>
      <c r="AT191" s="172"/>
      <c r="AU191" s="172"/>
      <c r="AV191" s="172"/>
      <c r="AW191" s="172"/>
      <c r="AX191" s="172"/>
      <c r="AY191" s="172"/>
      <c r="AZ191" s="172"/>
      <c r="BA191" s="172"/>
      <c r="BB191" s="172"/>
      <c r="BC191" s="172"/>
      <c r="BD191" s="172"/>
      <c r="BE191" s="172"/>
      <c r="BF191" s="172"/>
      <c r="BG191" s="172"/>
      <c r="BH191" s="172"/>
      <c r="BI191" s="172"/>
    </row>
    <row r="192" spans="1:61">
      <c r="A192" s="172"/>
      <c r="B192" s="172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  <c r="Y192" s="172"/>
      <c r="Z192" s="172"/>
      <c r="AA192" s="172"/>
      <c r="AB192" s="172"/>
      <c r="AC192" s="172"/>
      <c r="AD192" s="172"/>
      <c r="AE192" s="172"/>
      <c r="AF192" s="172"/>
      <c r="AG192" s="172"/>
      <c r="AH192" s="172"/>
      <c r="AI192" s="172"/>
      <c r="AJ192" s="172"/>
      <c r="AK192" s="172"/>
      <c r="AL192" s="172"/>
      <c r="AM192" s="172"/>
      <c r="AN192" s="172"/>
      <c r="AO192" s="172"/>
      <c r="AP192" s="172"/>
      <c r="AQ192" s="172"/>
      <c r="AR192" s="172"/>
      <c r="AS192" s="172"/>
      <c r="AT192" s="172"/>
      <c r="AU192" s="172"/>
      <c r="AV192" s="172"/>
      <c r="AW192" s="172"/>
      <c r="AX192" s="172"/>
      <c r="AY192" s="172"/>
      <c r="AZ192" s="172"/>
      <c r="BA192" s="172"/>
      <c r="BB192" s="172"/>
      <c r="BC192" s="172"/>
      <c r="BD192" s="172"/>
      <c r="BE192" s="172"/>
      <c r="BF192" s="172"/>
      <c r="BG192" s="172"/>
      <c r="BH192" s="172"/>
      <c r="BI192" s="172"/>
    </row>
    <row r="193" spans="1:61">
      <c r="A193" s="172"/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  <c r="Y193" s="172"/>
      <c r="Z193" s="172"/>
      <c r="AA193" s="172"/>
      <c r="AB193" s="172"/>
      <c r="AC193" s="172"/>
      <c r="AD193" s="172"/>
      <c r="AE193" s="172"/>
      <c r="AF193" s="172"/>
      <c r="AG193" s="172"/>
      <c r="AH193" s="172"/>
      <c r="AI193" s="172"/>
      <c r="AJ193" s="172"/>
      <c r="AK193" s="172"/>
      <c r="AL193" s="172"/>
      <c r="AM193" s="172"/>
      <c r="AN193" s="172"/>
      <c r="AO193" s="172"/>
      <c r="AP193" s="172"/>
      <c r="AQ193" s="172"/>
      <c r="AR193" s="172"/>
      <c r="AS193" s="172"/>
      <c r="AT193" s="172"/>
      <c r="AU193" s="172"/>
      <c r="AV193" s="172"/>
      <c r="AW193" s="172"/>
      <c r="AX193" s="172"/>
      <c r="AY193" s="172"/>
      <c r="AZ193" s="172"/>
      <c r="BA193" s="172"/>
      <c r="BB193" s="172"/>
      <c r="BC193" s="172"/>
      <c r="BD193" s="172"/>
      <c r="BE193" s="172"/>
      <c r="BF193" s="172"/>
      <c r="BG193" s="172"/>
      <c r="BH193" s="172"/>
      <c r="BI193" s="172"/>
    </row>
    <row r="194" spans="1:61">
      <c r="A194" s="172"/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  <c r="Y194" s="172"/>
      <c r="Z194" s="172"/>
      <c r="AA194" s="172"/>
      <c r="AB194" s="172"/>
      <c r="AC194" s="172"/>
      <c r="AD194" s="172"/>
      <c r="AE194" s="172"/>
      <c r="AF194" s="172"/>
      <c r="AG194" s="172"/>
      <c r="AH194" s="172"/>
      <c r="AI194" s="172"/>
      <c r="AJ194" s="172"/>
      <c r="AK194" s="172"/>
      <c r="AL194" s="172"/>
      <c r="AM194" s="172"/>
      <c r="AN194" s="172"/>
      <c r="AO194" s="172"/>
      <c r="AP194" s="172"/>
      <c r="AQ194" s="172"/>
      <c r="AR194" s="172"/>
      <c r="AS194" s="172"/>
      <c r="AT194" s="172"/>
      <c r="AU194" s="172"/>
      <c r="AV194" s="172"/>
      <c r="AW194" s="172"/>
      <c r="AX194" s="172"/>
      <c r="AY194" s="172"/>
      <c r="AZ194" s="172"/>
      <c r="BA194" s="172"/>
      <c r="BB194" s="172"/>
      <c r="BC194" s="172"/>
      <c r="BD194" s="172"/>
      <c r="BE194" s="172"/>
      <c r="BF194" s="172"/>
      <c r="BG194" s="172"/>
      <c r="BH194" s="172"/>
      <c r="BI194" s="172"/>
    </row>
    <row r="195" spans="1:61">
      <c r="A195" s="172"/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  <c r="Y195" s="172"/>
      <c r="Z195" s="172"/>
      <c r="AA195" s="172"/>
      <c r="AB195" s="172"/>
      <c r="AC195" s="172"/>
      <c r="AD195" s="172"/>
      <c r="AE195" s="172"/>
      <c r="AF195" s="172"/>
      <c r="AG195" s="172"/>
      <c r="AH195" s="172"/>
      <c r="AI195" s="172"/>
      <c r="AJ195" s="172"/>
      <c r="AK195" s="172"/>
      <c r="AL195" s="172"/>
      <c r="AM195" s="172"/>
      <c r="AN195" s="172"/>
      <c r="AO195" s="172"/>
      <c r="AP195" s="172"/>
      <c r="AQ195" s="172"/>
      <c r="AR195" s="172"/>
      <c r="AS195" s="172"/>
      <c r="AT195" s="172"/>
      <c r="AU195" s="172"/>
      <c r="AV195" s="172"/>
      <c r="AW195" s="172"/>
      <c r="AX195" s="172"/>
      <c r="AY195" s="172"/>
      <c r="AZ195" s="172"/>
      <c r="BA195" s="172"/>
      <c r="BB195" s="172"/>
      <c r="BC195" s="172"/>
      <c r="BD195" s="172"/>
      <c r="BE195" s="172"/>
      <c r="BF195" s="172"/>
      <c r="BG195" s="172"/>
      <c r="BH195" s="172"/>
      <c r="BI195" s="172"/>
    </row>
    <row r="196" spans="1:61">
      <c r="A196" s="172"/>
      <c r="B196" s="172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2"/>
      <c r="AD196" s="172"/>
      <c r="AE196" s="172"/>
      <c r="AF196" s="172"/>
      <c r="AG196" s="172"/>
      <c r="AH196" s="172"/>
      <c r="AI196" s="172"/>
      <c r="AJ196" s="172"/>
      <c r="AK196" s="172"/>
      <c r="AL196" s="172"/>
      <c r="AM196" s="172"/>
      <c r="AN196" s="172"/>
      <c r="AO196" s="172"/>
      <c r="AP196" s="172"/>
      <c r="AQ196" s="172"/>
      <c r="AR196" s="172"/>
      <c r="AS196" s="172"/>
      <c r="AT196" s="172"/>
      <c r="AU196" s="172"/>
      <c r="AV196" s="172"/>
      <c r="AW196" s="172"/>
      <c r="AX196" s="172"/>
      <c r="AY196" s="172"/>
      <c r="AZ196" s="172"/>
      <c r="BA196" s="172"/>
      <c r="BB196" s="172"/>
      <c r="BC196" s="172"/>
      <c r="BD196" s="172"/>
      <c r="BE196" s="172"/>
      <c r="BF196" s="172"/>
      <c r="BG196" s="172"/>
      <c r="BH196" s="172"/>
      <c r="BI196" s="172"/>
    </row>
    <row r="197" spans="1:61">
      <c r="A197" s="172"/>
      <c r="B197" s="172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172"/>
      <c r="Y197" s="172"/>
      <c r="Z197" s="172"/>
      <c r="AA197" s="172"/>
      <c r="AB197" s="172"/>
      <c r="AC197" s="172"/>
      <c r="AD197" s="172"/>
      <c r="AE197" s="172"/>
      <c r="AF197" s="172"/>
      <c r="AG197" s="172"/>
      <c r="AH197" s="172"/>
      <c r="AI197" s="172"/>
      <c r="AJ197" s="172"/>
      <c r="AK197" s="172"/>
      <c r="AL197" s="172"/>
      <c r="AM197" s="172"/>
      <c r="AN197" s="172"/>
      <c r="AO197" s="172"/>
      <c r="AP197" s="172"/>
      <c r="AQ197" s="172"/>
      <c r="AR197" s="172"/>
      <c r="AS197" s="172"/>
      <c r="AT197" s="172"/>
      <c r="AU197" s="172"/>
      <c r="AV197" s="172"/>
      <c r="AW197" s="172"/>
      <c r="AX197" s="172"/>
      <c r="AY197" s="172"/>
      <c r="AZ197" s="172"/>
      <c r="BA197" s="172"/>
      <c r="BB197" s="172"/>
      <c r="BC197" s="172"/>
      <c r="BD197" s="172"/>
      <c r="BE197" s="172"/>
      <c r="BF197" s="172"/>
      <c r="BG197" s="172"/>
      <c r="BH197" s="172"/>
      <c r="BI197" s="172"/>
    </row>
    <row r="198" spans="1:61">
      <c r="A198" s="172"/>
      <c r="B198" s="172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  <c r="AB198" s="172"/>
      <c r="AC198" s="172"/>
      <c r="AD198" s="172"/>
      <c r="AE198" s="172"/>
      <c r="AF198" s="172"/>
      <c r="AG198" s="172"/>
      <c r="AH198" s="172"/>
      <c r="AI198" s="172"/>
      <c r="AJ198" s="172"/>
      <c r="AK198" s="172"/>
      <c r="AL198" s="172"/>
      <c r="AM198" s="172"/>
      <c r="AN198" s="172"/>
      <c r="AO198" s="172"/>
      <c r="AP198" s="172"/>
      <c r="AQ198" s="172"/>
      <c r="AR198" s="172"/>
      <c r="AS198" s="172"/>
      <c r="AT198" s="172"/>
      <c r="AU198" s="172"/>
      <c r="AV198" s="172"/>
      <c r="AW198" s="172"/>
      <c r="AX198" s="172"/>
      <c r="AY198" s="172"/>
      <c r="AZ198" s="172"/>
      <c r="BA198" s="172"/>
      <c r="BB198" s="172"/>
      <c r="BC198" s="172"/>
      <c r="BD198" s="172"/>
      <c r="BE198" s="172"/>
      <c r="BF198" s="172"/>
      <c r="BG198" s="172"/>
      <c r="BH198" s="172"/>
      <c r="BI198" s="172"/>
    </row>
    <row r="199" spans="1:61">
      <c r="A199" s="172"/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  <c r="Y199" s="172"/>
      <c r="Z199" s="172"/>
      <c r="AA199" s="172"/>
      <c r="AB199" s="172"/>
      <c r="AC199" s="172"/>
      <c r="AD199" s="172"/>
      <c r="AE199" s="172"/>
      <c r="AF199" s="172"/>
      <c r="AG199" s="172"/>
      <c r="AH199" s="172"/>
      <c r="AI199" s="172"/>
      <c r="AJ199" s="172"/>
      <c r="AK199" s="172"/>
      <c r="AL199" s="172"/>
      <c r="AM199" s="172"/>
      <c r="AN199" s="172"/>
      <c r="AO199" s="172"/>
      <c r="AP199" s="172"/>
      <c r="AQ199" s="172"/>
      <c r="AR199" s="172"/>
      <c r="AS199" s="172"/>
      <c r="AT199" s="172"/>
      <c r="AU199" s="172"/>
      <c r="AV199" s="172"/>
      <c r="AW199" s="172"/>
      <c r="AX199" s="172"/>
      <c r="AY199" s="172"/>
      <c r="AZ199" s="172"/>
      <c r="BA199" s="172"/>
      <c r="BB199" s="172"/>
      <c r="BC199" s="172"/>
      <c r="BD199" s="172"/>
      <c r="BE199" s="172"/>
      <c r="BF199" s="172"/>
      <c r="BG199" s="172"/>
      <c r="BH199" s="172"/>
      <c r="BI199" s="172"/>
    </row>
    <row r="200" spans="1:61">
      <c r="A200" s="172"/>
      <c r="B200" s="172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72"/>
      <c r="AG200" s="172"/>
      <c r="AH200" s="172"/>
      <c r="AI200" s="172"/>
      <c r="AJ200" s="172"/>
      <c r="AK200" s="172"/>
      <c r="AL200" s="172"/>
      <c r="AM200" s="172"/>
      <c r="AN200" s="172"/>
      <c r="AO200" s="172"/>
      <c r="AP200" s="172"/>
      <c r="AQ200" s="172"/>
      <c r="AR200" s="172"/>
      <c r="AS200" s="172"/>
      <c r="AT200" s="172"/>
      <c r="AU200" s="172"/>
      <c r="AV200" s="172"/>
      <c r="AW200" s="172"/>
      <c r="AX200" s="172"/>
      <c r="AY200" s="172"/>
      <c r="AZ200" s="172"/>
      <c r="BA200" s="172"/>
      <c r="BB200" s="172"/>
      <c r="BC200" s="172"/>
      <c r="BD200" s="172"/>
      <c r="BE200" s="172"/>
      <c r="BF200" s="172"/>
      <c r="BG200" s="172"/>
      <c r="BH200" s="172"/>
      <c r="BI200" s="172"/>
    </row>
    <row r="201" spans="1:61">
      <c r="A201" s="172"/>
      <c r="B201" s="172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  <c r="X201" s="172"/>
      <c r="Y201" s="172"/>
      <c r="Z201" s="172"/>
      <c r="AA201" s="172"/>
      <c r="AB201" s="172"/>
      <c r="AC201" s="172"/>
      <c r="AD201" s="172"/>
      <c r="AE201" s="172"/>
      <c r="AF201" s="172"/>
      <c r="AG201" s="172"/>
      <c r="AH201" s="172"/>
      <c r="AI201" s="172"/>
      <c r="AJ201" s="172"/>
      <c r="AK201" s="172"/>
      <c r="AL201" s="172"/>
      <c r="AM201" s="172"/>
      <c r="AN201" s="172"/>
      <c r="AO201" s="172"/>
      <c r="AP201" s="172"/>
      <c r="AQ201" s="172"/>
      <c r="AR201" s="172"/>
      <c r="AS201" s="172"/>
      <c r="AT201" s="172"/>
      <c r="AU201" s="172"/>
      <c r="AV201" s="172"/>
      <c r="AW201" s="172"/>
      <c r="AX201" s="172"/>
      <c r="AY201" s="172"/>
      <c r="AZ201" s="172"/>
      <c r="BA201" s="172"/>
      <c r="BB201" s="172"/>
      <c r="BC201" s="172"/>
      <c r="BD201" s="172"/>
      <c r="BE201" s="172"/>
      <c r="BF201" s="172"/>
      <c r="BG201" s="172"/>
      <c r="BH201" s="172"/>
      <c r="BI201" s="172"/>
    </row>
    <row r="202" spans="1:61">
      <c r="A202" s="172"/>
      <c r="B202" s="172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  <c r="AE202" s="172"/>
      <c r="AF202" s="172"/>
      <c r="AG202" s="172"/>
      <c r="AH202" s="172"/>
      <c r="AI202" s="172"/>
      <c r="AJ202" s="172"/>
      <c r="AK202" s="172"/>
      <c r="AL202" s="172"/>
      <c r="AM202" s="172"/>
      <c r="AN202" s="172"/>
      <c r="AO202" s="172"/>
      <c r="AP202" s="172"/>
      <c r="AQ202" s="172"/>
      <c r="AR202" s="172"/>
      <c r="AS202" s="172"/>
      <c r="AT202" s="172"/>
      <c r="AU202" s="172"/>
      <c r="AV202" s="172"/>
      <c r="AW202" s="172"/>
      <c r="AX202" s="172"/>
      <c r="AY202" s="172"/>
      <c r="AZ202" s="172"/>
      <c r="BA202" s="172"/>
      <c r="BB202" s="172"/>
      <c r="BC202" s="172"/>
      <c r="BD202" s="172"/>
      <c r="BE202" s="172"/>
      <c r="BF202" s="172"/>
      <c r="BG202" s="172"/>
      <c r="BH202" s="172"/>
      <c r="BI202" s="172"/>
    </row>
    <row r="203" spans="1:61">
      <c r="A203" s="172"/>
      <c r="B203" s="172"/>
      <c r="C203" s="172"/>
      <c r="D203" s="172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172"/>
      <c r="Y203" s="172"/>
      <c r="Z203" s="172"/>
      <c r="AA203" s="172"/>
      <c r="AB203" s="172"/>
      <c r="AC203" s="172"/>
      <c r="AD203" s="172"/>
      <c r="AE203" s="172"/>
      <c r="AF203" s="172"/>
      <c r="AG203" s="172"/>
      <c r="AH203" s="172"/>
      <c r="AI203" s="172"/>
      <c r="AJ203" s="172"/>
      <c r="AK203" s="172"/>
      <c r="AL203" s="172"/>
      <c r="AM203" s="172"/>
      <c r="AN203" s="172"/>
      <c r="AO203" s="172"/>
      <c r="AP203" s="172"/>
      <c r="AQ203" s="172"/>
      <c r="AR203" s="172"/>
      <c r="AS203" s="172"/>
      <c r="AT203" s="172"/>
      <c r="AU203" s="172"/>
      <c r="AV203" s="172"/>
      <c r="AW203" s="172"/>
      <c r="AX203" s="172"/>
      <c r="AY203" s="172"/>
      <c r="AZ203" s="172"/>
      <c r="BA203" s="172"/>
      <c r="BB203" s="172"/>
      <c r="BC203" s="172"/>
      <c r="BD203" s="172"/>
      <c r="BE203" s="172"/>
      <c r="BF203" s="172"/>
      <c r="BG203" s="172"/>
      <c r="BH203" s="172"/>
      <c r="BI203" s="172"/>
    </row>
    <row r="204" spans="1:61">
      <c r="A204" s="172"/>
      <c r="B204" s="172"/>
      <c r="C204" s="172"/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  <c r="AE204" s="172"/>
      <c r="AF204" s="172"/>
      <c r="AG204" s="172"/>
      <c r="AH204" s="172"/>
      <c r="AI204" s="172"/>
      <c r="AJ204" s="172"/>
      <c r="AK204" s="172"/>
      <c r="AL204" s="172"/>
      <c r="AM204" s="172"/>
      <c r="AN204" s="172"/>
      <c r="AO204" s="172"/>
      <c r="AP204" s="172"/>
      <c r="AQ204" s="172"/>
      <c r="AR204" s="172"/>
      <c r="AS204" s="172"/>
      <c r="AT204" s="172"/>
      <c r="AU204" s="172"/>
      <c r="AV204" s="172"/>
      <c r="AW204" s="172"/>
      <c r="AX204" s="172"/>
      <c r="AY204" s="172"/>
      <c r="AZ204" s="172"/>
      <c r="BA204" s="172"/>
      <c r="BB204" s="172"/>
      <c r="BC204" s="172"/>
      <c r="BD204" s="172"/>
      <c r="BE204" s="172"/>
      <c r="BF204" s="172"/>
      <c r="BG204" s="172"/>
      <c r="BH204" s="172"/>
      <c r="BI204" s="172"/>
    </row>
    <row r="205" spans="1:61">
      <c r="A205" s="172"/>
      <c r="B205" s="172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  <c r="AB205" s="172"/>
      <c r="AC205" s="172"/>
      <c r="AD205" s="172"/>
      <c r="AE205" s="172"/>
      <c r="AF205" s="172"/>
      <c r="AG205" s="172"/>
      <c r="AH205" s="172"/>
      <c r="AI205" s="172"/>
      <c r="AJ205" s="172"/>
      <c r="AK205" s="172"/>
      <c r="AL205" s="172"/>
      <c r="AM205" s="172"/>
      <c r="AN205" s="172"/>
      <c r="AO205" s="172"/>
      <c r="AP205" s="172"/>
      <c r="AQ205" s="172"/>
      <c r="AR205" s="172"/>
      <c r="AS205" s="172"/>
      <c r="AT205" s="172"/>
      <c r="AU205" s="172"/>
      <c r="AV205" s="172"/>
      <c r="AW205" s="172"/>
      <c r="AX205" s="172"/>
      <c r="AY205" s="172"/>
      <c r="AZ205" s="172"/>
      <c r="BA205" s="172"/>
      <c r="BB205" s="172"/>
      <c r="BC205" s="172"/>
      <c r="BD205" s="172"/>
      <c r="BE205" s="172"/>
      <c r="BF205" s="172"/>
      <c r="BG205" s="172"/>
      <c r="BH205" s="172"/>
      <c r="BI205" s="172"/>
    </row>
    <row r="206" spans="1:61">
      <c r="A206" s="172"/>
      <c r="B206" s="172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  <c r="AE206" s="172"/>
      <c r="AF206" s="172"/>
      <c r="AG206" s="172"/>
      <c r="AH206" s="172"/>
      <c r="AI206" s="172"/>
      <c r="AJ206" s="172"/>
      <c r="AK206" s="172"/>
      <c r="AL206" s="172"/>
      <c r="AM206" s="172"/>
      <c r="AN206" s="172"/>
      <c r="AO206" s="172"/>
      <c r="AP206" s="172"/>
      <c r="AQ206" s="172"/>
      <c r="AR206" s="172"/>
      <c r="AS206" s="172"/>
      <c r="AT206" s="172"/>
      <c r="AU206" s="172"/>
      <c r="AV206" s="172"/>
      <c r="AW206" s="172"/>
      <c r="AX206" s="172"/>
      <c r="AY206" s="172"/>
      <c r="AZ206" s="172"/>
      <c r="BA206" s="172"/>
      <c r="BB206" s="172"/>
      <c r="BC206" s="172"/>
      <c r="BD206" s="172"/>
      <c r="BE206" s="172"/>
      <c r="BF206" s="172"/>
      <c r="BG206" s="172"/>
      <c r="BH206" s="172"/>
      <c r="BI206" s="172"/>
    </row>
    <row r="207" spans="1:61">
      <c r="A207" s="172"/>
      <c r="B207" s="172"/>
      <c r="C207" s="172"/>
      <c r="D207" s="172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172"/>
      <c r="Y207" s="172"/>
      <c r="Z207" s="172"/>
      <c r="AA207" s="172"/>
      <c r="AB207" s="172"/>
      <c r="AC207" s="172"/>
      <c r="AD207" s="172"/>
      <c r="AE207" s="172"/>
      <c r="AF207" s="172"/>
      <c r="AG207" s="172"/>
      <c r="AH207" s="172"/>
      <c r="AI207" s="172"/>
      <c r="AJ207" s="172"/>
      <c r="AK207" s="172"/>
      <c r="AL207" s="172"/>
      <c r="AM207" s="172"/>
      <c r="AN207" s="172"/>
      <c r="AO207" s="172"/>
      <c r="AP207" s="172"/>
      <c r="AQ207" s="172"/>
      <c r="AR207" s="172"/>
      <c r="AS207" s="172"/>
      <c r="AT207" s="172"/>
      <c r="AU207" s="172"/>
      <c r="AV207" s="172"/>
      <c r="AW207" s="172"/>
      <c r="AX207" s="172"/>
      <c r="AY207" s="172"/>
      <c r="AZ207" s="172"/>
      <c r="BA207" s="172"/>
      <c r="BB207" s="172"/>
      <c r="BC207" s="172"/>
      <c r="BD207" s="172"/>
      <c r="BE207" s="172"/>
      <c r="BF207" s="172"/>
      <c r="BG207" s="172"/>
      <c r="BH207" s="172"/>
      <c r="BI207" s="172"/>
    </row>
    <row r="208" spans="1:61">
      <c r="A208" s="172"/>
      <c r="B208" s="172"/>
      <c r="C208" s="172"/>
      <c r="D208" s="172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K208" s="172"/>
      <c r="AL208" s="172"/>
      <c r="AM208" s="172"/>
      <c r="AN208" s="172"/>
      <c r="AO208" s="172"/>
      <c r="AP208" s="172"/>
      <c r="AQ208" s="172"/>
      <c r="AR208" s="172"/>
      <c r="AS208" s="172"/>
      <c r="AT208" s="172"/>
      <c r="AU208" s="172"/>
      <c r="AV208" s="172"/>
      <c r="AW208" s="172"/>
      <c r="AX208" s="172"/>
      <c r="AY208" s="172"/>
      <c r="AZ208" s="172"/>
      <c r="BA208" s="172"/>
      <c r="BB208" s="172"/>
      <c r="BC208" s="172"/>
      <c r="BD208" s="172"/>
      <c r="BE208" s="172"/>
      <c r="BF208" s="172"/>
      <c r="BG208" s="172"/>
      <c r="BH208" s="172"/>
      <c r="BI208" s="172"/>
    </row>
    <row r="209" spans="1:61">
      <c r="A209" s="172"/>
      <c r="B209" s="172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K209" s="172"/>
      <c r="AL209" s="172"/>
      <c r="AM209" s="172"/>
      <c r="AN209" s="172"/>
      <c r="AO209" s="172"/>
      <c r="AP209" s="172"/>
      <c r="AQ209" s="172"/>
      <c r="AR209" s="172"/>
      <c r="AS209" s="172"/>
      <c r="AT209" s="172"/>
      <c r="AU209" s="172"/>
      <c r="AV209" s="172"/>
      <c r="AW209" s="172"/>
      <c r="AX209" s="172"/>
      <c r="AY209" s="172"/>
      <c r="AZ209" s="172"/>
      <c r="BA209" s="172"/>
      <c r="BB209" s="172"/>
      <c r="BC209" s="172"/>
      <c r="BD209" s="172"/>
      <c r="BE209" s="172"/>
      <c r="BF209" s="172"/>
      <c r="BG209" s="172"/>
      <c r="BH209" s="172"/>
      <c r="BI209" s="172"/>
    </row>
    <row r="210" spans="1:61">
      <c r="A210" s="172"/>
      <c r="B210" s="172"/>
      <c r="C210" s="172"/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K210" s="172"/>
      <c r="AL210" s="172"/>
      <c r="AM210" s="172"/>
      <c r="AN210" s="172"/>
      <c r="AO210" s="172"/>
      <c r="AP210" s="172"/>
      <c r="AQ210" s="172"/>
      <c r="AR210" s="172"/>
      <c r="AS210" s="172"/>
      <c r="AT210" s="172"/>
      <c r="AU210" s="172"/>
      <c r="AV210" s="172"/>
      <c r="AW210" s="172"/>
      <c r="AX210" s="172"/>
      <c r="AY210" s="172"/>
      <c r="AZ210" s="172"/>
      <c r="BA210" s="172"/>
      <c r="BB210" s="172"/>
      <c r="BC210" s="172"/>
      <c r="BD210" s="172"/>
      <c r="BE210" s="172"/>
      <c r="BF210" s="172"/>
      <c r="BG210" s="172"/>
      <c r="BH210" s="172"/>
      <c r="BI210" s="172"/>
    </row>
    <row r="211" spans="1:61">
      <c r="A211" s="172"/>
      <c r="B211" s="172"/>
      <c r="C211" s="172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K211" s="172"/>
      <c r="AL211" s="172"/>
      <c r="AM211" s="172"/>
      <c r="AN211" s="172"/>
      <c r="AO211" s="172"/>
      <c r="AP211" s="172"/>
      <c r="AQ211" s="172"/>
      <c r="AR211" s="172"/>
      <c r="AS211" s="172"/>
      <c r="AT211" s="172"/>
      <c r="AU211" s="172"/>
      <c r="AV211" s="172"/>
      <c r="AW211" s="172"/>
      <c r="AX211" s="172"/>
      <c r="AY211" s="172"/>
      <c r="AZ211" s="172"/>
      <c r="BA211" s="172"/>
      <c r="BB211" s="172"/>
      <c r="BC211" s="172"/>
      <c r="BD211" s="172"/>
      <c r="BE211" s="172"/>
      <c r="BF211" s="172"/>
      <c r="BG211" s="172"/>
      <c r="BH211" s="172"/>
      <c r="BI211" s="172"/>
    </row>
    <row r="212" spans="1:61">
      <c r="A212" s="172"/>
      <c r="B212" s="172"/>
      <c r="C212" s="172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K212" s="172"/>
      <c r="AL212" s="172"/>
      <c r="AM212" s="172"/>
      <c r="AN212" s="172"/>
      <c r="AO212" s="172"/>
      <c r="AP212" s="172"/>
      <c r="AQ212" s="172"/>
      <c r="AR212" s="172"/>
      <c r="AS212" s="172"/>
      <c r="AT212" s="172"/>
      <c r="AU212" s="172"/>
      <c r="AV212" s="172"/>
      <c r="AW212" s="172"/>
      <c r="AX212" s="172"/>
      <c r="AY212" s="172"/>
      <c r="AZ212" s="172"/>
      <c r="BA212" s="172"/>
      <c r="BB212" s="172"/>
      <c r="BC212" s="172"/>
      <c r="BD212" s="172"/>
      <c r="BE212" s="172"/>
      <c r="BF212" s="172"/>
      <c r="BG212" s="172"/>
      <c r="BH212" s="172"/>
      <c r="BI212" s="172"/>
    </row>
    <row r="213" spans="1:61">
      <c r="A213" s="172"/>
      <c r="B213" s="172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K213" s="172"/>
      <c r="AL213" s="172"/>
      <c r="AM213" s="172"/>
      <c r="AN213" s="172"/>
      <c r="AO213" s="172"/>
      <c r="AP213" s="172"/>
      <c r="AQ213" s="172"/>
      <c r="AR213" s="172"/>
      <c r="AS213" s="172"/>
      <c r="AT213" s="172"/>
      <c r="AU213" s="172"/>
      <c r="AV213" s="172"/>
      <c r="AW213" s="172"/>
      <c r="AX213" s="172"/>
      <c r="AY213" s="172"/>
      <c r="AZ213" s="172"/>
      <c r="BA213" s="172"/>
      <c r="BB213" s="172"/>
      <c r="BC213" s="172"/>
      <c r="BD213" s="172"/>
      <c r="BE213" s="172"/>
      <c r="BF213" s="172"/>
      <c r="BG213" s="172"/>
      <c r="BH213" s="172"/>
      <c r="BI213" s="172"/>
    </row>
    <row r="214" spans="1:61">
      <c r="A214" s="172"/>
      <c r="B214" s="172"/>
      <c r="C214" s="172"/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K214" s="172"/>
      <c r="AL214" s="172"/>
      <c r="AM214" s="172"/>
      <c r="AN214" s="172"/>
      <c r="AO214" s="172"/>
      <c r="AP214" s="172"/>
      <c r="AQ214" s="172"/>
      <c r="AR214" s="172"/>
      <c r="AS214" s="172"/>
      <c r="AT214" s="172"/>
      <c r="AU214" s="172"/>
      <c r="AV214" s="172"/>
      <c r="AW214" s="172"/>
      <c r="AX214" s="172"/>
      <c r="AY214" s="172"/>
      <c r="AZ214" s="172"/>
      <c r="BA214" s="172"/>
      <c r="BB214" s="172"/>
      <c r="BC214" s="172"/>
      <c r="BD214" s="172"/>
      <c r="BE214" s="172"/>
      <c r="BF214" s="172"/>
      <c r="BG214" s="172"/>
      <c r="BH214" s="172"/>
      <c r="BI214" s="172"/>
    </row>
    <row r="215" spans="1:61">
      <c r="A215" s="172"/>
      <c r="B215" s="172"/>
      <c r="C215" s="172"/>
      <c r="D215" s="172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K215" s="172"/>
      <c r="AL215" s="172"/>
      <c r="AM215" s="172"/>
      <c r="AN215" s="172"/>
      <c r="AO215" s="172"/>
      <c r="AP215" s="172"/>
      <c r="AQ215" s="172"/>
      <c r="AR215" s="172"/>
      <c r="AS215" s="172"/>
      <c r="AT215" s="172"/>
      <c r="AU215" s="172"/>
      <c r="AV215" s="172"/>
      <c r="AW215" s="172"/>
      <c r="AX215" s="172"/>
      <c r="AY215" s="172"/>
      <c r="AZ215" s="172"/>
      <c r="BA215" s="172"/>
      <c r="BB215" s="172"/>
      <c r="BC215" s="172"/>
      <c r="BD215" s="172"/>
      <c r="BE215" s="172"/>
      <c r="BF215" s="172"/>
      <c r="BG215" s="172"/>
      <c r="BH215" s="172"/>
      <c r="BI215" s="172"/>
    </row>
    <row r="216" spans="1:61">
      <c r="A216" s="172"/>
      <c r="B216" s="172"/>
      <c r="C216" s="172"/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  <c r="AK216" s="172"/>
      <c r="AL216" s="172"/>
      <c r="AM216" s="172"/>
      <c r="AN216" s="172"/>
      <c r="AO216" s="172"/>
      <c r="AP216" s="172"/>
      <c r="AQ216" s="172"/>
      <c r="AR216" s="172"/>
      <c r="AS216" s="172"/>
      <c r="AT216" s="172"/>
      <c r="AU216" s="172"/>
      <c r="AV216" s="172"/>
      <c r="AW216" s="172"/>
      <c r="AX216" s="172"/>
      <c r="AY216" s="172"/>
      <c r="AZ216" s="172"/>
      <c r="BA216" s="172"/>
      <c r="BB216" s="172"/>
      <c r="BC216" s="172"/>
      <c r="BD216" s="172"/>
      <c r="BE216" s="172"/>
      <c r="BF216" s="172"/>
      <c r="BG216" s="172"/>
      <c r="BH216" s="172"/>
      <c r="BI216" s="172"/>
    </row>
    <row r="217" spans="1:61">
      <c r="A217" s="172"/>
      <c r="B217" s="172"/>
      <c r="C217" s="172"/>
      <c r="D217" s="172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K217" s="172"/>
      <c r="AL217" s="172"/>
      <c r="AM217" s="172"/>
      <c r="AN217" s="172"/>
      <c r="AO217" s="172"/>
      <c r="AP217" s="172"/>
      <c r="AQ217" s="172"/>
      <c r="AR217" s="172"/>
      <c r="AS217" s="172"/>
      <c r="AT217" s="172"/>
      <c r="AU217" s="172"/>
      <c r="AV217" s="172"/>
      <c r="AW217" s="172"/>
      <c r="AX217" s="172"/>
      <c r="AY217" s="172"/>
      <c r="AZ217" s="172"/>
      <c r="BA217" s="172"/>
      <c r="BB217" s="172"/>
      <c r="BC217" s="172"/>
      <c r="BD217" s="172"/>
      <c r="BE217" s="172"/>
      <c r="BF217" s="172"/>
      <c r="BG217" s="172"/>
      <c r="BH217" s="172"/>
      <c r="BI217" s="172"/>
    </row>
    <row r="218" spans="1:61">
      <c r="A218" s="172"/>
      <c r="B218" s="172"/>
      <c r="C218" s="172"/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  <c r="AK218" s="172"/>
      <c r="AL218" s="172"/>
      <c r="AM218" s="172"/>
      <c r="AN218" s="172"/>
      <c r="AO218" s="172"/>
      <c r="AP218" s="172"/>
      <c r="AQ218" s="172"/>
      <c r="AR218" s="172"/>
      <c r="AS218" s="172"/>
      <c r="AT218" s="172"/>
      <c r="AU218" s="172"/>
      <c r="AV218" s="172"/>
      <c r="AW218" s="172"/>
      <c r="AX218" s="172"/>
      <c r="AY218" s="172"/>
      <c r="AZ218" s="172"/>
      <c r="BA218" s="172"/>
      <c r="BB218" s="172"/>
      <c r="BC218" s="172"/>
      <c r="BD218" s="172"/>
      <c r="BE218" s="172"/>
      <c r="BF218" s="172"/>
      <c r="BG218" s="172"/>
      <c r="BH218" s="172"/>
      <c r="BI218" s="172"/>
    </row>
    <row r="219" spans="1:61">
      <c r="A219" s="172"/>
      <c r="B219" s="172"/>
      <c r="C219" s="172"/>
      <c r="D219" s="17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  <c r="AK219" s="172"/>
      <c r="AL219" s="172"/>
      <c r="AM219" s="172"/>
      <c r="AN219" s="172"/>
      <c r="AO219" s="172"/>
      <c r="AP219" s="172"/>
      <c r="AQ219" s="172"/>
      <c r="AR219" s="172"/>
      <c r="AS219" s="172"/>
      <c r="AT219" s="172"/>
      <c r="AU219" s="172"/>
      <c r="AV219" s="172"/>
      <c r="AW219" s="172"/>
      <c r="AX219" s="172"/>
      <c r="AY219" s="172"/>
      <c r="AZ219" s="172"/>
      <c r="BA219" s="172"/>
      <c r="BB219" s="172"/>
      <c r="BC219" s="172"/>
      <c r="BD219" s="172"/>
      <c r="BE219" s="172"/>
      <c r="BF219" s="172"/>
      <c r="BG219" s="172"/>
      <c r="BH219" s="172"/>
      <c r="BI219" s="172"/>
    </row>
    <row r="220" spans="1:61">
      <c r="A220" s="172"/>
      <c r="B220" s="172"/>
      <c r="C220" s="172"/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  <c r="AK220" s="172"/>
      <c r="AL220" s="172"/>
      <c r="AM220" s="172"/>
      <c r="AN220" s="172"/>
      <c r="AO220" s="172"/>
      <c r="AP220" s="172"/>
      <c r="AQ220" s="172"/>
      <c r="AR220" s="172"/>
      <c r="AS220" s="172"/>
      <c r="AT220" s="172"/>
      <c r="AU220" s="172"/>
      <c r="AV220" s="172"/>
      <c r="AW220" s="172"/>
      <c r="AX220" s="172"/>
      <c r="AY220" s="172"/>
      <c r="AZ220" s="172"/>
      <c r="BA220" s="172"/>
      <c r="BB220" s="172"/>
      <c r="BC220" s="172"/>
      <c r="BD220" s="172"/>
      <c r="BE220" s="172"/>
      <c r="BF220" s="172"/>
      <c r="BG220" s="172"/>
      <c r="BH220" s="172"/>
      <c r="BI220" s="172"/>
    </row>
    <row r="221" spans="1:61">
      <c r="A221" s="172"/>
      <c r="B221" s="172"/>
      <c r="C221" s="172"/>
      <c r="D221" s="172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  <c r="AK221" s="172"/>
      <c r="AL221" s="172"/>
      <c r="AM221" s="172"/>
      <c r="AN221" s="172"/>
      <c r="AO221" s="172"/>
      <c r="AP221" s="172"/>
      <c r="AQ221" s="172"/>
      <c r="AR221" s="172"/>
      <c r="AS221" s="172"/>
      <c r="AT221" s="172"/>
      <c r="AU221" s="172"/>
      <c r="AV221" s="172"/>
      <c r="AW221" s="172"/>
      <c r="AX221" s="172"/>
      <c r="AY221" s="172"/>
      <c r="AZ221" s="172"/>
      <c r="BA221" s="172"/>
      <c r="BB221" s="172"/>
      <c r="BC221" s="172"/>
      <c r="BD221" s="172"/>
      <c r="BE221" s="172"/>
      <c r="BF221" s="172"/>
      <c r="BG221" s="172"/>
      <c r="BH221" s="172"/>
      <c r="BI221" s="172"/>
    </row>
    <row r="222" spans="1:61">
      <c r="A222" s="172"/>
      <c r="B222" s="172"/>
      <c r="C222" s="172"/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  <c r="AK222" s="172"/>
      <c r="AL222" s="172"/>
      <c r="AM222" s="172"/>
      <c r="AN222" s="172"/>
      <c r="AO222" s="172"/>
      <c r="AP222" s="172"/>
      <c r="AQ222" s="172"/>
      <c r="AR222" s="172"/>
      <c r="AS222" s="172"/>
      <c r="AT222" s="172"/>
      <c r="AU222" s="172"/>
      <c r="AV222" s="172"/>
      <c r="AW222" s="172"/>
      <c r="AX222" s="172"/>
      <c r="AY222" s="172"/>
      <c r="AZ222" s="172"/>
      <c r="BA222" s="172"/>
      <c r="BB222" s="172"/>
      <c r="BC222" s="172"/>
      <c r="BD222" s="172"/>
      <c r="BE222" s="172"/>
      <c r="BF222" s="172"/>
      <c r="BG222" s="172"/>
      <c r="BH222" s="172"/>
      <c r="BI222" s="172"/>
    </row>
    <row r="223" spans="1:61">
      <c r="A223" s="172"/>
      <c r="B223" s="172"/>
      <c r="C223" s="172"/>
      <c r="D223" s="172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  <c r="AK223" s="172"/>
      <c r="AL223" s="172"/>
      <c r="AM223" s="172"/>
      <c r="AN223" s="172"/>
      <c r="AO223" s="172"/>
      <c r="AP223" s="172"/>
      <c r="AQ223" s="172"/>
      <c r="AR223" s="172"/>
      <c r="AS223" s="172"/>
      <c r="AT223" s="172"/>
      <c r="AU223" s="172"/>
      <c r="AV223" s="172"/>
      <c r="AW223" s="172"/>
      <c r="AX223" s="172"/>
      <c r="AY223" s="172"/>
      <c r="AZ223" s="172"/>
      <c r="BA223" s="172"/>
      <c r="BB223" s="172"/>
      <c r="BC223" s="172"/>
      <c r="BD223" s="172"/>
      <c r="BE223" s="172"/>
      <c r="BF223" s="172"/>
      <c r="BG223" s="172"/>
      <c r="BH223" s="172"/>
      <c r="BI223" s="172"/>
    </row>
    <row r="224" spans="1:61">
      <c r="A224" s="172"/>
      <c r="B224" s="172"/>
      <c r="C224" s="172"/>
      <c r="D224" s="17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  <c r="AK224" s="172"/>
      <c r="AL224" s="172"/>
      <c r="AM224" s="172"/>
      <c r="AN224" s="172"/>
      <c r="AO224" s="172"/>
      <c r="AP224" s="172"/>
      <c r="AQ224" s="172"/>
      <c r="AR224" s="172"/>
      <c r="AS224" s="172"/>
      <c r="AT224" s="172"/>
      <c r="AU224" s="172"/>
      <c r="AV224" s="172"/>
      <c r="AW224" s="172"/>
      <c r="AX224" s="172"/>
      <c r="AY224" s="172"/>
      <c r="AZ224" s="172"/>
      <c r="BA224" s="172"/>
      <c r="BB224" s="172"/>
      <c r="BC224" s="172"/>
      <c r="BD224" s="172"/>
      <c r="BE224" s="172"/>
      <c r="BF224" s="172"/>
      <c r="BG224" s="172"/>
      <c r="BH224" s="172"/>
      <c r="BI224" s="172"/>
    </row>
    <row r="225" spans="1:61">
      <c r="A225" s="172"/>
      <c r="B225" s="172"/>
      <c r="C225" s="172"/>
      <c r="D225" s="172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K225" s="172"/>
      <c r="AL225" s="172"/>
      <c r="AM225" s="172"/>
      <c r="AN225" s="172"/>
      <c r="AO225" s="172"/>
      <c r="AP225" s="172"/>
      <c r="AQ225" s="172"/>
      <c r="AR225" s="172"/>
      <c r="AS225" s="172"/>
      <c r="AT225" s="172"/>
      <c r="AU225" s="172"/>
      <c r="AV225" s="172"/>
      <c r="AW225" s="172"/>
      <c r="AX225" s="172"/>
      <c r="AY225" s="172"/>
      <c r="AZ225" s="172"/>
      <c r="BA225" s="172"/>
      <c r="BB225" s="172"/>
      <c r="BC225" s="172"/>
      <c r="BD225" s="172"/>
      <c r="BE225" s="172"/>
      <c r="BF225" s="172"/>
      <c r="BG225" s="172"/>
      <c r="BH225" s="172"/>
      <c r="BI225" s="172"/>
    </row>
    <row r="226" spans="1:61">
      <c r="A226" s="172"/>
      <c r="B226" s="172"/>
      <c r="C226" s="172"/>
      <c r="D226" s="172"/>
      <c r="E226" s="172"/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  <c r="AK226" s="172"/>
      <c r="AL226" s="172"/>
      <c r="AM226" s="172"/>
      <c r="AN226" s="172"/>
      <c r="AO226" s="172"/>
      <c r="AP226" s="172"/>
      <c r="AQ226" s="172"/>
      <c r="AR226" s="172"/>
      <c r="AS226" s="172"/>
      <c r="AT226" s="172"/>
      <c r="AU226" s="172"/>
      <c r="AV226" s="172"/>
      <c r="AW226" s="172"/>
      <c r="AX226" s="172"/>
      <c r="AY226" s="172"/>
      <c r="AZ226" s="172"/>
      <c r="BA226" s="172"/>
      <c r="BB226" s="172"/>
      <c r="BC226" s="172"/>
      <c r="BD226" s="172"/>
      <c r="BE226" s="172"/>
      <c r="BF226" s="172"/>
      <c r="BG226" s="172"/>
      <c r="BH226" s="172"/>
      <c r="BI226" s="172"/>
    </row>
    <row r="227" spans="1:61">
      <c r="A227" s="172"/>
      <c r="B227" s="172"/>
      <c r="C227" s="172"/>
      <c r="D227" s="172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  <c r="AK227" s="172"/>
      <c r="AL227" s="172"/>
      <c r="AM227" s="172"/>
      <c r="AN227" s="172"/>
      <c r="AO227" s="172"/>
      <c r="AP227" s="172"/>
      <c r="AQ227" s="172"/>
      <c r="AR227" s="172"/>
      <c r="AS227" s="172"/>
      <c r="AT227" s="172"/>
      <c r="AU227" s="172"/>
      <c r="AV227" s="172"/>
      <c r="AW227" s="172"/>
      <c r="AX227" s="172"/>
      <c r="AY227" s="172"/>
      <c r="AZ227" s="172"/>
      <c r="BA227" s="172"/>
      <c r="BB227" s="172"/>
      <c r="BC227" s="172"/>
      <c r="BD227" s="172"/>
      <c r="BE227" s="172"/>
      <c r="BF227" s="172"/>
      <c r="BG227" s="172"/>
      <c r="BH227" s="172"/>
      <c r="BI227" s="172"/>
    </row>
    <row r="228" spans="1:61">
      <c r="A228" s="172"/>
      <c r="B228" s="172"/>
      <c r="C228" s="172"/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72"/>
      <c r="AG228" s="172"/>
      <c r="AH228" s="172"/>
      <c r="AI228" s="172"/>
      <c r="AJ228" s="172"/>
      <c r="AK228" s="172"/>
      <c r="AL228" s="172"/>
      <c r="AM228" s="172"/>
      <c r="AN228" s="172"/>
      <c r="AO228" s="172"/>
      <c r="AP228" s="172"/>
      <c r="AQ228" s="172"/>
      <c r="AR228" s="172"/>
      <c r="AS228" s="172"/>
      <c r="AT228" s="172"/>
      <c r="AU228" s="172"/>
      <c r="AV228" s="172"/>
      <c r="AW228" s="172"/>
      <c r="AX228" s="172"/>
      <c r="AY228" s="172"/>
      <c r="AZ228" s="172"/>
      <c r="BA228" s="172"/>
      <c r="BB228" s="172"/>
      <c r="BC228" s="172"/>
      <c r="BD228" s="172"/>
      <c r="BE228" s="172"/>
      <c r="BF228" s="172"/>
      <c r="BG228" s="172"/>
      <c r="BH228" s="172"/>
      <c r="BI228" s="172"/>
    </row>
    <row r="229" spans="1:61">
      <c r="A229" s="172"/>
      <c r="B229" s="172"/>
      <c r="C229" s="172"/>
      <c r="D229" s="172"/>
      <c r="E229" s="172"/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  <c r="R229" s="172"/>
      <c r="S229" s="172"/>
      <c r="T229" s="172"/>
      <c r="U229" s="172"/>
      <c r="V229" s="172"/>
      <c r="W229" s="172"/>
      <c r="X229" s="172"/>
      <c r="Y229" s="172"/>
      <c r="Z229" s="172"/>
      <c r="AA229" s="172"/>
      <c r="AB229" s="172"/>
      <c r="AC229" s="172"/>
      <c r="AD229" s="172"/>
      <c r="AE229" s="172"/>
      <c r="AF229" s="172"/>
      <c r="AG229" s="172"/>
      <c r="AH229" s="172"/>
      <c r="AI229" s="172"/>
      <c r="AJ229" s="172"/>
      <c r="AK229" s="172"/>
      <c r="AL229" s="172"/>
      <c r="AM229" s="172"/>
      <c r="AN229" s="172"/>
      <c r="AO229" s="172"/>
      <c r="AP229" s="172"/>
      <c r="AQ229" s="172"/>
      <c r="AR229" s="172"/>
      <c r="AS229" s="172"/>
      <c r="AT229" s="172"/>
      <c r="AU229" s="172"/>
      <c r="AV229" s="172"/>
      <c r="AW229" s="172"/>
      <c r="AX229" s="172"/>
      <c r="AY229" s="172"/>
      <c r="AZ229" s="172"/>
      <c r="BA229" s="172"/>
      <c r="BB229" s="172"/>
      <c r="BC229" s="172"/>
      <c r="BD229" s="172"/>
      <c r="BE229" s="172"/>
      <c r="BF229" s="172"/>
      <c r="BG229" s="172"/>
      <c r="BH229" s="172"/>
      <c r="BI229" s="172"/>
    </row>
    <row r="230" spans="1:61">
      <c r="A230" s="172"/>
      <c r="B230" s="172"/>
      <c r="C230" s="172"/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2"/>
      <c r="AK230" s="172"/>
      <c r="AL230" s="172"/>
      <c r="AM230" s="172"/>
      <c r="AN230" s="172"/>
      <c r="AO230" s="172"/>
      <c r="AP230" s="172"/>
      <c r="AQ230" s="172"/>
      <c r="AR230" s="172"/>
      <c r="AS230" s="172"/>
      <c r="AT230" s="172"/>
      <c r="AU230" s="172"/>
      <c r="AV230" s="172"/>
      <c r="AW230" s="172"/>
      <c r="AX230" s="172"/>
      <c r="AY230" s="172"/>
      <c r="AZ230" s="172"/>
      <c r="BA230" s="172"/>
      <c r="BB230" s="172"/>
      <c r="BC230" s="172"/>
      <c r="BD230" s="172"/>
      <c r="BE230" s="172"/>
      <c r="BF230" s="172"/>
      <c r="BG230" s="172"/>
      <c r="BH230" s="172"/>
      <c r="BI230" s="172"/>
    </row>
    <row r="231" spans="1:61">
      <c r="A231" s="172"/>
      <c r="B231" s="172"/>
      <c r="C231" s="172"/>
      <c r="D231" s="172"/>
      <c r="E231" s="172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  <c r="X231" s="172"/>
      <c r="Y231" s="172"/>
      <c r="Z231" s="172"/>
      <c r="AA231" s="172"/>
      <c r="AB231" s="172"/>
      <c r="AC231" s="172"/>
      <c r="AD231" s="172"/>
      <c r="AE231" s="172"/>
      <c r="AF231" s="172"/>
      <c r="AG231" s="172"/>
      <c r="AH231" s="172"/>
      <c r="AI231" s="172"/>
      <c r="AJ231" s="172"/>
      <c r="AK231" s="172"/>
      <c r="AL231" s="172"/>
      <c r="AM231" s="172"/>
      <c r="AN231" s="172"/>
      <c r="AO231" s="172"/>
      <c r="AP231" s="172"/>
      <c r="AQ231" s="172"/>
      <c r="AR231" s="172"/>
      <c r="AS231" s="172"/>
      <c r="AT231" s="172"/>
      <c r="AU231" s="172"/>
      <c r="AV231" s="172"/>
      <c r="AW231" s="172"/>
      <c r="AX231" s="172"/>
      <c r="AY231" s="172"/>
      <c r="AZ231" s="172"/>
      <c r="BA231" s="172"/>
      <c r="BB231" s="172"/>
      <c r="BC231" s="172"/>
      <c r="BD231" s="172"/>
      <c r="BE231" s="172"/>
      <c r="BF231" s="172"/>
      <c r="BG231" s="172"/>
      <c r="BH231" s="172"/>
      <c r="BI231" s="172"/>
    </row>
    <row r="232" spans="1:61">
      <c r="A232" s="172"/>
      <c r="B232" s="172"/>
      <c r="C232" s="172"/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  <c r="AJ232" s="172"/>
      <c r="AK232" s="172"/>
      <c r="AL232" s="172"/>
      <c r="AM232" s="172"/>
      <c r="AN232" s="172"/>
      <c r="AO232" s="172"/>
      <c r="AP232" s="172"/>
      <c r="AQ232" s="172"/>
      <c r="AR232" s="172"/>
      <c r="AS232" s="172"/>
      <c r="AT232" s="172"/>
      <c r="AU232" s="172"/>
      <c r="AV232" s="172"/>
      <c r="AW232" s="172"/>
      <c r="AX232" s="172"/>
      <c r="AY232" s="172"/>
      <c r="AZ232" s="172"/>
      <c r="BA232" s="172"/>
      <c r="BB232" s="172"/>
      <c r="BC232" s="172"/>
      <c r="BD232" s="172"/>
      <c r="BE232" s="172"/>
      <c r="BF232" s="172"/>
      <c r="BG232" s="172"/>
      <c r="BH232" s="172"/>
      <c r="BI232" s="172"/>
    </row>
    <row r="233" spans="1:61">
      <c r="A233" s="172"/>
      <c r="B233" s="172"/>
      <c r="C233" s="172"/>
      <c r="D233" s="172"/>
      <c r="E233" s="172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172"/>
      <c r="Y233" s="172"/>
      <c r="Z233" s="172"/>
      <c r="AA233" s="172"/>
      <c r="AB233" s="172"/>
      <c r="AC233" s="172"/>
      <c r="AD233" s="172"/>
      <c r="AE233" s="172"/>
      <c r="AF233" s="172"/>
      <c r="AG233" s="172"/>
      <c r="AH233" s="172"/>
      <c r="AI233" s="172"/>
      <c r="AJ233" s="172"/>
      <c r="AK233" s="172"/>
      <c r="AL233" s="172"/>
      <c r="AM233" s="172"/>
      <c r="AN233" s="172"/>
      <c r="AO233" s="172"/>
      <c r="AP233" s="172"/>
      <c r="AQ233" s="172"/>
      <c r="AR233" s="172"/>
      <c r="AS233" s="172"/>
      <c r="AT233" s="172"/>
      <c r="AU233" s="172"/>
      <c r="AV233" s="172"/>
      <c r="AW233" s="172"/>
      <c r="AX233" s="172"/>
      <c r="AY233" s="172"/>
      <c r="AZ233" s="172"/>
      <c r="BA233" s="172"/>
      <c r="BB233" s="172"/>
      <c r="BC233" s="172"/>
      <c r="BD233" s="172"/>
      <c r="BE233" s="172"/>
      <c r="BF233" s="172"/>
      <c r="BG233" s="172"/>
      <c r="BH233" s="172"/>
      <c r="BI233" s="172"/>
    </row>
    <row r="234" spans="1:61">
      <c r="A234" s="172"/>
      <c r="B234" s="172"/>
      <c r="C234" s="172"/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72"/>
      <c r="AG234" s="172"/>
      <c r="AH234" s="172"/>
      <c r="AI234" s="172"/>
      <c r="AJ234" s="172"/>
      <c r="AK234" s="172"/>
      <c r="AL234" s="172"/>
      <c r="AM234" s="172"/>
      <c r="AN234" s="172"/>
      <c r="AO234" s="172"/>
      <c r="AP234" s="172"/>
      <c r="AQ234" s="172"/>
      <c r="AR234" s="172"/>
      <c r="AS234" s="172"/>
      <c r="AT234" s="172"/>
      <c r="AU234" s="172"/>
      <c r="AV234" s="172"/>
      <c r="AW234" s="172"/>
      <c r="AX234" s="172"/>
      <c r="AY234" s="172"/>
      <c r="AZ234" s="172"/>
      <c r="BA234" s="172"/>
      <c r="BB234" s="172"/>
      <c r="BC234" s="172"/>
      <c r="BD234" s="172"/>
      <c r="BE234" s="172"/>
      <c r="BF234" s="172"/>
      <c r="BG234" s="172"/>
      <c r="BH234" s="172"/>
      <c r="BI234" s="172"/>
    </row>
    <row r="235" spans="1:61">
      <c r="A235" s="172"/>
      <c r="B235" s="172"/>
      <c r="C235" s="172"/>
      <c r="D235" s="172"/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  <c r="R235" s="172"/>
      <c r="S235" s="172"/>
      <c r="T235" s="172"/>
      <c r="U235" s="172"/>
      <c r="V235" s="172"/>
      <c r="W235" s="172"/>
      <c r="X235" s="172"/>
      <c r="Y235" s="172"/>
      <c r="Z235" s="172"/>
      <c r="AA235" s="172"/>
      <c r="AB235" s="172"/>
      <c r="AC235" s="172"/>
      <c r="AD235" s="172"/>
      <c r="AE235" s="172"/>
      <c r="AF235" s="172"/>
      <c r="AG235" s="172"/>
      <c r="AH235" s="172"/>
      <c r="AI235" s="172"/>
      <c r="AJ235" s="172"/>
      <c r="AK235" s="172"/>
      <c r="AL235" s="172"/>
      <c r="AM235" s="172"/>
      <c r="AN235" s="172"/>
      <c r="AO235" s="172"/>
      <c r="AP235" s="172"/>
      <c r="AQ235" s="172"/>
      <c r="AR235" s="172"/>
      <c r="AS235" s="172"/>
      <c r="AT235" s="172"/>
      <c r="AU235" s="172"/>
      <c r="AV235" s="172"/>
      <c r="AW235" s="172"/>
      <c r="AX235" s="172"/>
      <c r="AY235" s="172"/>
      <c r="AZ235" s="172"/>
      <c r="BA235" s="172"/>
      <c r="BB235" s="172"/>
      <c r="BC235" s="172"/>
      <c r="BD235" s="172"/>
      <c r="BE235" s="172"/>
      <c r="BF235" s="172"/>
      <c r="BG235" s="172"/>
      <c r="BH235" s="172"/>
      <c r="BI235" s="172"/>
    </row>
    <row r="236" spans="1:61">
      <c r="A236" s="172"/>
      <c r="B236" s="172"/>
      <c r="C236" s="172"/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  <c r="AB236" s="172"/>
      <c r="AC236" s="172"/>
      <c r="AD236" s="172"/>
      <c r="AE236" s="172"/>
      <c r="AF236" s="172"/>
      <c r="AG236" s="172"/>
      <c r="AH236" s="172"/>
      <c r="AI236" s="172"/>
      <c r="AJ236" s="172"/>
      <c r="AK236" s="172"/>
      <c r="AL236" s="172"/>
      <c r="AM236" s="172"/>
      <c r="AN236" s="172"/>
      <c r="AO236" s="172"/>
      <c r="AP236" s="172"/>
      <c r="AQ236" s="172"/>
      <c r="AR236" s="172"/>
      <c r="AS236" s="172"/>
      <c r="AT236" s="172"/>
      <c r="AU236" s="172"/>
      <c r="AV236" s="172"/>
      <c r="AW236" s="172"/>
      <c r="AX236" s="172"/>
      <c r="AY236" s="172"/>
      <c r="AZ236" s="172"/>
      <c r="BA236" s="172"/>
      <c r="BB236" s="172"/>
      <c r="BC236" s="172"/>
      <c r="BD236" s="172"/>
      <c r="BE236" s="172"/>
      <c r="BF236" s="172"/>
      <c r="BG236" s="172"/>
      <c r="BH236" s="172"/>
      <c r="BI236" s="172"/>
    </row>
    <row r="237" spans="1:61">
      <c r="A237" s="172"/>
      <c r="B237" s="172"/>
      <c r="C237" s="172"/>
      <c r="D237" s="172"/>
      <c r="E237" s="172"/>
      <c r="F237" s="172"/>
      <c r="G237" s="172"/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  <c r="R237" s="172"/>
      <c r="S237" s="172"/>
      <c r="T237" s="172"/>
      <c r="U237" s="172"/>
      <c r="V237" s="172"/>
      <c r="W237" s="172"/>
      <c r="X237" s="172"/>
      <c r="Y237" s="172"/>
      <c r="Z237" s="172"/>
      <c r="AA237" s="172"/>
      <c r="AB237" s="172"/>
      <c r="AC237" s="172"/>
      <c r="AD237" s="172"/>
      <c r="AE237" s="172"/>
      <c r="AF237" s="172"/>
      <c r="AG237" s="172"/>
      <c r="AH237" s="172"/>
      <c r="AI237" s="172"/>
      <c r="AJ237" s="172"/>
      <c r="AK237" s="172"/>
      <c r="AL237" s="172"/>
      <c r="AM237" s="172"/>
      <c r="AN237" s="172"/>
      <c r="AO237" s="172"/>
      <c r="AP237" s="172"/>
      <c r="AQ237" s="172"/>
      <c r="AR237" s="172"/>
      <c r="AS237" s="172"/>
      <c r="AT237" s="172"/>
      <c r="AU237" s="172"/>
      <c r="AV237" s="172"/>
      <c r="AW237" s="172"/>
      <c r="AX237" s="172"/>
      <c r="AY237" s="172"/>
      <c r="AZ237" s="172"/>
      <c r="BA237" s="172"/>
      <c r="BB237" s="172"/>
      <c r="BC237" s="172"/>
      <c r="BD237" s="172"/>
      <c r="BE237" s="172"/>
      <c r="BF237" s="172"/>
      <c r="BG237" s="172"/>
      <c r="BH237" s="172"/>
      <c r="BI237" s="172"/>
    </row>
    <row r="238" spans="1:61">
      <c r="A238" s="172"/>
      <c r="B238" s="172"/>
      <c r="C238" s="172"/>
      <c r="D238" s="172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2"/>
      <c r="U238" s="172"/>
      <c r="V238" s="172"/>
      <c r="W238" s="172"/>
      <c r="X238" s="172"/>
      <c r="Y238" s="172"/>
      <c r="Z238" s="172"/>
      <c r="AA238" s="172"/>
      <c r="AB238" s="172"/>
      <c r="AC238" s="172"/>
      <c r="AD238" s="172"/>
      <c r="AE238" s="172"/>
      <c r="AF238" s="172"/>
      <c r="AG238" s="172"/>
      <c r="AH238" s="172"/>
      <c r="AI238" s="172"/>
      <c r="AJ238" s="172"/>
      <c r="AK238" s="172"/>
      <c r="AL238" s="172"/>
      <c r="AM238" s="172"/>
      <c r="AN238" s="172"/>
      <c r="AO238" s="172"/>
      <c r="AP238" s="172"/>
      <c r="AQ238" s="172"/>
      <c r="AR238" s="172"/>
      <c r="AS238" s="172"/>
      <c r="AT238" s="172"/>
      <c r="AU238" s="172"/>
      <c r="AV238" s="172"/>
      <c r="AW238" s="172"/>
      <c r="AX238" s="172"/>
      <c r="AY238" s="172"/>
      <c r="AZ238" s="172"/>
      <c r="BA238" s="172"/>
      <c r="BB238" s="172"/>
      <c r="BC238" s="172"/>
      <c r="BD238" s="172"/>
      <c r="BE238" s="172"/>
      <c r="BF238" s="172"/>
      <c r="BG238" s="172"/>
      <c r="BH238" s="172"/>
      <c r="BI238" s="172"/>
    </row>
    <row r="239" spans="1:61">
      <c r="A239" s="172"/>
      <c r="B239" s="172"/>
      <c r="C239" s="172"/>
      <c r="D239" s="172"/>
      <c r="E239" s="172"/>
      <c r="F239" s="172"/>
      <c r="G239" s="172"/>
      <c r="H239" s="172"/>
      <c r="I239" s="172"/>
      <c r="J239" s="172"/>
      <c r="K239" s="172"/>
      <c r="L239" s="172"/>
      <c r="M239" s="172"/>
      <c r="N239" s="172"/>
      <c r="O239" s="172"/>
      <c r="P239" s="172"/>
      <c r="Q239" s="172"/>
      <c r="R239" s="172"/>
      <c r="S239" s="172"/>
      <c r="T239" s="172"/>
      <c r="U239" s="172"/>
      <c r="V239" s="172"/>
      <c r="W239" s="172"/>
      <c r="X239" s="172"/>
      <c r="Y239" s="172"/>
      <c r="Z239" s="172"/>
      <c r="AA239" s="172"/>
      <c r="AB239" s="172"/>
      <c r="AC239" s="172"/>
      <c r="AD239" s="172"/>
      <c r="AE239" s="172"/>
      <c r="AF239" s="172"/>
      <c r="AG239" s="172"/>
      <c r="AH239" s="172"/>
      <c r="AI239" s="172"/>
      <c r="AJ239" s="172"/>
      <c r="AK239" s="172"/>
      <c r="AL239" s="172"/>
      <c r="AM239" s="172"/>
      <c r="AN239" s="172"/>
      <c r="AO239" s="172"/>
      <c r="AP239" s="172"/>
      <c r="AQ239" s="172"/>
      <c r="AR239" s="172"/>
      <c r="AS239" s="172"/>
      <c r="AT239" s="172"/>
      <c r="AU239" s="172"/>
      <c r="AV239" s="172"/>
      <c r="AW239" s="172"/>
      <c r="AX239" s="172"/>
      <c r="AY239" s="172"/>
      <c r="AZ239" s="172"/>
      <c r="BA239" s="172"/>
      <c r="BB239" s="172"/>
      <c r="BC239" s="172"/>
      <c r="BD239" s="172"/>
      <c r="BE239" s="172"/>
      <c r="BF239" s="172"/>
      <c r="BG239" s="172"/>
      <c r="BH239" s="172"/>
      <c r="BI239" s="172"/>
    </row>
    <row r="240" spans="1:61">
      <c r="A240" s="172"/>
      <c r="B240" s="172"/>
      <c r="C240" s="172"/>
      <c r="D240" s="172"/>
      <c r="E240" s="172"/>
      <c r="F240" s="172"/>
      <c r="G240" s="172"/>
      <c r="H240" s="172"/>
      <c r="I240" s="172"/>
      <c r="J240" s="172"/>
      <c r="K240" s="172"/>
      <c r="L240" s="172"/>
      <c r="M240" s="172"/>
      <c r="N240" s="172"/>
      <c r="O240" s="172"/>
      <c r="P240" s="172"/>
      <c r="Q240" s="172"/>
      <c r="R240" s="172"/>
      <c r="S240" s="172"/>
      <c r="T240" s="172"/>
      <c r="U240" s="172"/>
      <c r="V240" s="172"/>
      <c r="W240" s="172"/>
      <c r="X240" s="172"/>
      <c r="Y240" s="172"/>
      <c r="Z240" s="172"/>
      <c r="AA240" s="172"/>
      <c r="AB240" s="172"/>
      <c r="AC240" s="172"/>
      <c r="AD240" s="172"/>
      <c r="AE240" s="172"/>
      <c r="AF240" s="172"/>
      <c r="AG240" s="172"/>
      <c r="AH240" s="172"/>
      <c r="AI240" s="172"/>
      <c r="AJ240" s="172"/>
      <c r="AK240" s="172"/>
      <c r="AL240" s="172"/>
      <c r="AM240" s="172"/>
      <c r="AN240" s="172"/>
      <c r="AO240" s="172"/>
      <c r="AP240" s="172"/>
      <c r="AQ240" s="172"/>
      <c r="AR240" s="172"/>
      <c r="AS240" s="172"/>
      <c r="AT240" s="172"/>
      <c r="AU240" s="172"/>
      <c r="AV240" s="172"/>
      <c r="AW240" s="172"/>
      <c r="AX240" s="172"/>
      <c r="AY240" s="172"/>
      <c r="AZ240" s="172"/>
      <c r="BA240" s="172"/>
      <c r="BB240" s="172"/>
      <c r="BC240" s="172"/>
      <c r="BD240" s="172"/>
      <c r="BE240" s="172"/>
      <c r="BF240" s="172"/>
      <c r="BG240" s="172"/>
      <c r="BH240" s="172"/>
      <c r="BI240" s="172"/>
    </row>
    <row r="241" spans="1:61">
      <c r="A241" s="172"/>
      <c r="B241" s="172"/>
      <c r="C241" s="172"/>
      <c r="D241" s="172"/>
      <c r="E241" s="172"/>
      <c r="F241" s="172"/>
      <c r="G241" s="172"/>
      <c r="H241" s="172"/>
      <c r="I241" s="172"/>
      <c r="J241" s="172"/>
      <c r="K241" s="172"/>
      <c r="L241" s="172"/>
      <c r="M241" s="172"/>
      <c r="N241" s="172"/>
      <c r="O241" s="172"/>
      <c r="P241" s="172"/>
      <c r="Q241" s="172"/>
      <c r="R241" s="172"/>
      <c r="S241" s="172"/>
      <c r="T241" s="172"/>
      <c r="U241" s="172"/>
      <c r="V241" s="172"/>
      <c r="W241" s="172"/>
      <c r="X241" s="172"/>
      <c r="Y241" s="172"/>
      <c r="Z241" s="172"/>
      <c r="AA241" s="172"/>
      <c r="AB241" s="172"/>
      <c r="AC241" s="172"/>
      <c r="AD241" s="172"/>
      <c r="AE241" s="172"/>
      <c r="AF241" s="172"/>
      <c r="AG241" s="172"/>
      <c r="AH241" s="172"/>
      <c r="AI241" s="172"/>
      <c r="AJ241" s="172"/>
      <c r="AK241" s="172"/>
      <c r="AL241" s="172"/>
      <c r="AM241" s="172"/>
      <c r="AN241" s="172"/>
      <c r="AO241" s="172"/>
      <c r="AP241" s="172"/>
      <c r="AQ241" s="172"/>
      <c r="AR241" s="172"/>
      <c r="AS241" s="172"/>
      <c r="AT241" s="172"/>
      <c r="AU241" s="172"/>
      <c r="AV241" s="172"/>
      <c r="AW241" s="172"/>
      <c r="AX241" s="172"/>
      <c r="AY241" s="172"/>
      <c r="AZ241" s="172"/>
      <c r="BA241" s="172"/>
      <c r="BB241" s="172"/>
      <c r="BC241" s="172"/>
      <c r="BD241" s="172"/>
      <c r="BE241" s="172"/>
      <c r="BF241" s="172"/>
      <c r="BG241" s="172"/>
      <c r="BH241" s="172"/>
      <c r="BI241" s="172"/>
    </row>
    <row r="242" spans="1:61">
      <c r="A242" s="172"/>
      <c r="B242" s="172"/>
      <c r="C242" s="172"/>
      <c r="D242" s="172"/>
      <c r="E242" s="172"/>
      <c r="F242" s="172"/>
      <c r="G242" s="172"/>
      <c r="H242" s="172"/>
      <c r="I242" s="172"/>
      <c r="J242" s="172"/>
      <c r="K242" s="172"/>
      <c r="L242" s="172"/>
      <c r="M242" s="172"/>
      <c r="N242" s="172"/>
      <c r="O242" s="172"/>
      <c r="P242" s="172"/>
      <c r="Q242" s="172"/>
      <c r="R242" s="172"/>
      <c r="S242" s="172"/>
      <c r="T242" s="172"/>
      <c r="U242" s="172"/>
      <c r="V242" s="172"/>
      <c r="W242" s="172"/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  <c r="AJ242" s="172"/>
      <c r="AK242" s="172"/>
      <c r="AL242" s="172"/>
      <c r="AM242" s="172"/>
      <c r="AN242" s="172"/>
      <c r="AO242" s="172"/>
      <c r="AP242" s="172"/>
      <c r="AQ242" s="172"/>
      <c r="AR242" s="172"/>
      <c r="AS242" s="172"/>
      <c r="AT242" s="172"/>
      <c r="AU242" s="172"/>
      <c r="AV242" s="172"/>
      <c r="AW242" s="172"/>
      <c r="AX242" s="172"/>
      <c r="AY242" s="172"/>
      <c r="AZ242" s="172"/>
      <c r="BA242" s="172"/>
      <c r="BB242" s="172"/>
      <c r="BC242" s="172"/>
      <c r="BD242" s="172"/>
      <c r="BE242" s="172"/>
      <c r="BF242" s="172"/>
      <c r="BG242" s="172"/>
      <c r="BH242" s="172"/>
      <c r="BI242" s="172"/>
    </row>
    <row r="243" spans="1:61">
      <c r="A243" s="172"/>
      <c r="B243" s="172"/>
      <c r="C243" s="172"/>
      <c r="D243" s="172"/>
      <c r="E243" s="172"/>
      <c r="F243" s="172"/>
      <c r="G243" s="172"/>
      <c r="H243" s="172"/>
      <c r="I243" s="172"/>
      <c r="J243" s="172"/>
      <c r="K243" s="172"/>
      <c r="L243" s="172"/>
      <c r="M243" s="172"/>
      <c r="N243" s="172"/>
      <c r="O243" s="172"/>
      <c r="P243" s="172"/>
      <c r="Q243" s="172"/>
      <c r="R243" s="172"/>
      <c r="S243" s="172"/>
      <c r="T243" s="172"/>
      <c r="U243" s="172"/>
      <c r="V243" s="172"/>
      <c r="W243" s="172"/>
      <c r="X243" s="172"/>
      <c r="Y243" s="172"/>
      <c r="Z243" s="172"/>
      <c r="AA243" s="172"/>
      <c r="AB243" s="172"/>
      <c r="AC243" s="172"/>
      <c r="AD243" s="172"/>
      <c r="AE243" s="172"/>
      <c r="AF243" s="172"/>
      <c r="AG243" s="172"/>
      <c r="AH243" s="172"/>
      <c r="AI243" s="172"/>
      <c r="AJ243" s="172"/>
      <c r="AK243" s="172"/>
      <c r="AL243" s="172"/>
      <c r="AM243" s="172"/>
      <c r="AN243" s="172"/>
      <c r="AO243" s="172"/>
      <c r="AP243" s="172"/>
      <c r="AQ243" s="172"/>
      <c r="AR243" s="172"/>
      <c r="AS243" s="172"/>
      <c r="AT243" s="172"/>
      <c r="AU243" s="172"/>
      <c r="AV243" s="172"/>
      <c r="AW243" s="172"/>
      <c r="AX243" s="172"/>
      <c r="AY243" s="172"/>
      <c r="AZ243" s="172"/>
      <c r="BA243" s="172"/>
      <c r="BB243" s="172"/>
      <c r="BC243" s="172"/>
      <c r="BD243" s="172"/>
      <c r="BE243" s="172"/>
      <c r="BF243" s="172"/>
      <c r="BG243" s="172"/>
      <c r="BH243" s="172"/>
      <c r="BI243" s="172"/>
    </row>
    <row r="244" spans="1:61">
      <c r="A244" s="172"/>
      <c r="B244" s="172"/>
      <c r="C244" s="172"/>
      <c r="D244" s="172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2"/>
      <c r="AG244" s="172"/>
      <c r="AH244" s="172"/>
      <c r="AI244" s="172"/>
      <c r="AJ244" s="172"/>
      <c r="AK244" s="172"/>
      <c r="AL244" s="172"/>
      <c r="AM244" s="172"/>
      <c r="AN244" s="172"/>
      <c r="AO244" s="172"/>
      <c r="AP244" s="172"/>
      <c r="AQ244" s="172"/>
      <c r="AR244" s="172"/>
      <c r="AS244" s="172"/>
      <c r="AT244" s="172"/>
      <c r="AU244" s="172"/>
      <c r="AV244" s="172"/>
      <c r="AW244" s="172"/>
      <c r="AX244" s="172"/>
      <c r="AY244" s="172"/>
      <c r="AZ244" s="172"/>
      <c r="BA244" s="172"/>
      <c r="BB244" s="172"/>
      <c r="BC244" s="172"/>
      <c r="BD244" s="172"/>
      <c r="BE244" s="172"/>
      <c r="BF244" s="172"/>
      <c r="BG244" s="172"/>
      <c r="BH244" s="172"/>
      <c r="BI244" s="172"/>
    </row>
    <row r="245" spans="1:61">
      <c r="A245" s="172"/>
      <c r="B245" s="172"/>
      <c r="C245" s="172"/>
      <c r="D245" s="172"/>
      <c r="E245" s="172"/>
      <c r="F245" s="172"/>
      <c r="G245" s="172"/>
      <c r="H245" s="172"/>
      <c r="I245" s="172"/>
      <c r="J245" s="172"/>
      <c r="K245" s="172"/>
      <c r="L245" s="172"/>
      <c r="M245" s="172"/>
      <c r="N245" s="172"/>
      <c r="O245" s="172"/>
      <c r="P245" s="172"/>
      <c r="Q245" s="172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172"/>
      <c r="AP245" s="172"/>
      <c r="AQ245" s="172"/>
      <c r="AR245" s="172"/>
      <c r="AS245" s="172"/>
      <c r="AT245" s="172"/>
      <c r="AU245" s="172"/>
      <c r="AV245" s="172"/>
      <c r="AW245" s="172"/>
      <c r="AX245" s="172"/>
      <c r="AY245" s="172"/>
      <c r="AZ245" s="172"/>
      <c r="BA245" s="172"/>
      <c r="BB245" s="172"/>
      <c r="BC245" s="172"/>
      <c r="BD245" s="172"/>
      <c r="BE245" s="172"/>
      <c r="BF245" s="172"/>
      <c r="BG245" s="172"/>
      <c r="BH245" s="172"/>
      <c r="BI245" s="172"/>
    </row>
    <row r="246" spans="1:61">
      <c r="A246" s="172"/>
      <c r="B246" s="172"/>
      <c r="C246" s="172"/>
      <c r="D246" s="172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72"/>
      <c r="AG246" s="172"/>
      <c r="AH246" s="172"/>
      <c r="AI246" s="172"/>
      <c r="AJ246" s="172"/>
      <c r="AK246" s="172"/>
      <c r="AL246" s="172"/>
      <c r="AM246" s="172"/>
      <c r="AN246" s="172"/>
      <c r="AO246" s="172"/>
      <c r="AP246" s="172"/>
      <c r="AQ246" s="172"/>
      <c r="AR246" s="172"/>
      <c r="AS246" s="172"/>
      <c r="AT246" s="172"/>
      <c r="AU246" s="172"/>
      <c r="AV246" s="172"/>
      <c r="AW246" s="172"/>
      <c r="AX246" s="172"/>
      <c r="AY246" s="172"/>
      <c r="AZ246" s="172"/>
      <c r="BA246" s="172"/>
      <c r="BB246" s="172"/>
      <c r="BC246" s="172"/>
      <c r="BD246" s="172"/>
      <c r="BE246" s="172"/>
      <c r="BF246" s="172"/>
      <c r="BG246" s="172"/>
      <c r="BH246" s="172"/>
      <c r="BI246" s="172"/>
    </row>
    <row r="247" spans="1:61">
      <c r="A247" s="172"/>
      <c r="B247" s="172"/>
      <c r="C247" s="172"/>
      <c r="D247" s="172"/>
      <c r="E247" s="172"/>
      <c r="F247" s="172"/>
      <c r="G247" s="172"/>
      <c r="H247" s="172"/>
      <c r="I247" s="172"/>
      <c r="J247" s="172"/>
      <c r="K247" s="172"/>
      <c r="L247" s="172"/>
      <c r="M247" s="172"/>
      <c r="N247" s="172"/>
      <c r="O247" s="172"/>
      <c r="P247" s="172"/>
      <c r="Q247" s="172"/>
      <c r="R247" s="172"/>
      <c r="S247" s="172"/>
      <c r="T247" s="172"/>
      <c r="U247" s="172"/>
      <c r="V247" s="172"/>
      <c r="W247" s="172"/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  <c r="AJ247" s="172"/>
      <c r="AK247" s="172"/>
      <c r="AL247" s="172"/>
      <c r="AM247" s="172"/>
      <c r="AN247" s="172"/>
      <c r="AO247" s="172"/>
      <c r="AP247" s="172"/>
      <c r="AQ247" s="172"/>
      <c r="AR247" s="172"/>
      <c r="AS247" s="172"/>
      <c r="AT247" s="172"/>
      <c r="AU247" s="172"/>
      <c r="AV247" s="172"/>
      <c r="AW247" s="172"/>
      <c r="AX247" s="172"/>
      <c r="AY247" s="172"/>
      <c r="AZ247" s="172"/>
      <c r="BA247" s="172"/>
      <c r="BB247" s="172"/>
      <c r="BC247" s="172"/>
      <c r="BD247" s="172"/>
      <c r="BE247" s="172"/>
      <c r="BF247" s="172"/>
      <c r="BG247" s="172"/>
      <c r="BH247" s="172"/>
      <c r="BI247" s="172"/>
    </row>
    <row r="248" spans="1:61">
      <c r="A248" s="172"/>
      <c r="B248" s="172"/>
      <c r="C248" s="172"/>
      <c r="D248" s="172"/>
      <c r="E248" s="172"/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72"/>
      <c r="AG248" s="172"/>
      <c r="AH248" s="172"/>
      <c r="AI248" s="172"/>
      <c r="AJ248" s="172"/>
      <c r="AK248" s="172"/>
      <c r="AL248" s="172"/>
      <c r="AM248" s="172"/>
      <c r="AN248" s="172"/>
      <c r="AO248" s="172"/>
      <c r="AP248" s="172"/>
      <c r="AQ248" s="172"/>
      <c r="AR248" s="172"/>
      <c r="AS248" s="172"/>
      <c r="AT248" s="172"/>
      <c r="AU248" s="172"/>
      <c r="AV248" s="172"/>
      <c r="AW248" s="172"/>
      <c r="AX248" s="172"/>
      <c r="AY248" s="172"/>
      <c r="AZ248" s="172"/>
      <c r="BA248" s="172"/>
      <c r="BB248" s="172"/>
      <c r="BC248" s="172"/>
      <c r="BD248" s="172"/>
      <c r="BE248" s="172"/>
      <c r="BF248" s="172"/>
      <c r="BG248" s="172"/>
      <c r="BH248" s="172"/>
      <c r="BI248" s="172"/>
    </row>
    <row r="249" spans="1:61">
      <c r="A249" s="172"/>
      <c r="B249" s="172"/>
      <c r="C249" s="172"/>
      <c r="D249" s="172"/>
      <c r="E249" s="172"/>
      <c r="F249" s="172"/>
      <c r="G249" s="172"/>
      <c r="H249" s="172"/>
      <c r="I249" s="172"/>
      <c r="J249" s="172"/>
      <c r="K249" s="172"/>
      <c r="L249" s="172"/>
      <c r="M249" s="172"/>
      <c r="N249" s="172"/>
      <c r="O249" s="172"/>
      <c r="P249" s="172"/>
      <c r="Q249" s="172"/>
      <c r="R249" s="172"/>
      <c r="S249" s="172"/>
      <c r="T249" s="172"/>
      <c r="U249" s="172"/>
      <c r="V249" s="172"/>
      <c r="W249" s="172"/>
      <c r="X249" s="172"/>
      <c r="Y249" s="172"/>
      <c r="Z249" s="172"/>
      <c r="AA249" s="172"/>
      <c r="AB249" s="172"/>
      <c r="AC249" s="172"/>
      <c r="AD249" s="172"/>
      <c r="AE249" s="172"/>
      <c r="AF249" s="172"/>
      <c r="AG249" s="172"/>
      <c r="AH249" s="172"/>
      <c r="AI249" s="172"/>
      <c r="AJ249" s="172"/>
      <c r="AK249" s="172"/>
      <c r="AL249" s="172"/>
      <c r="AM249" s="172"/>
      <c r="AN249" s="172"/>
      <c r="AO249" s="172"/>
      <c r="AP249" s="172"/>
      <c r="AQ249" s="172"/>
      <c r="AR249" s="172"/>
      <c r="AS249" s="172"/>
      <c r="AT249" s="172"/>
      <c r="AU249" s="172"/>
      <c r="AV249" s="172"/>
      <c r="AW249" s="172"/>
      <c r="AX249" s="172"/>
      <c r="AY249" s="172"/>
      <c r="AZ249" s="172"/>
      <c r="BA249" s="172"/>
      <c r="BB249" s="172"/>
      <c r="BC249" s="172"/>
      <c r="BD249" s="172"/>
      <c r="BE249" s="172"/>
      <c r="BF249" s="172"/>
      <c r="BG249" s="172"/>
      <c r="BH249" s="172"/>
      <c r="BI249" s="172"/>
    </row>
    <row r="250" spans="1:61">
      <c r="A250" s="172"/>
      <c r="B250" s="172"/>
      <c r="C250" s="172"/>
      <c r="D250" s="172"/>
      <c r="E250" s="172"/>
      <c r="F250" s="172"/>
      <c r="G250" s="172"/>
      <c r="H250" s="172"/>
      <c r="I250" s="172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  <c r="AB250" s="172"/>
      <c r="AC250" s="172"/>
      <c r="AD250" s="172"/>
      <c r="AE250" s="172"/>
      <c r="AF250" s="172"/>
      <c r="AG250" s="172"/>
      <c r="AH250" s="172"/>
      <c r="AI250" s="172"/>
      <c r="AJ250" s="172"/>
      <c r="AK250" s="172"/>
      <c r="AL250" s="172"/>
      <c r="AM250" s="172"/>
      <c r="AN250" s="172"/>
      <c r="AO250" s="172"/>
      <c r="AP250" s="172"/>
      <c r="AQ250" s="172"/>
      <c r="AR250" s="172"/>
      <c r="AS250" s="172"/>
      <c r="AT250" s="172"/>
      <c r="AU250" s="172"/>
      <c r="AV250" s="172"/>
      <c r="AW250" s="172"/>
      <c r="AX250" s="172"/>
      <c r="AY250" s="172"/>
      <c r="AZ250" s="172"/>
      <c r="BA250" s="172"/>
      <c r="BB250" s="172"/>
      <c r="BC250" s="172"/>
      <c r="BD250" s="172"/>
      <c r="BE250" s="172"/>
      <c r="BF250" s="172"/>
      <c r="BG250" s="172"/>
      <c r="BH250" s="172"/>
      <c r="BI250" s="172"/>
    </row>
    <row r="251" spans="1:61">
      <c r="A251" s="172"/>
      <c r="B251" s="172"/>
      <c r="C251" s="172"/>
      <c r="D251" s="172"/>
      <c r="E251" s="172"/>
      <c r="F251" s="172"/>
      <c r="G251" s="172"/>
      <c r="H251" s="172"/>
      <c r="I251" s="172"/>
      <c r="J251" s="172"/>
      <c r="K251" s="172"/>
      <c r="L251" s="172"/>
      <c r="M251" s="172"/>
      <c r="N251" s="172"/>
      <c r="O251" s="172"/>
      <c r="P251" s="172"/>
      <c r="Q251" s="172"/>
      <c r="R251" s="172"/>
      <c r="S251" s="172"/>
      <c r="T251" s="172"/>
      <c r="U251" s="172"/>
      <c r="V251" s="172"/>
      <c r="W251" s="172"/>
      <c r="X251" s="172"/>
      <c r="Y251" s="172"/>
      <c r="Z251" s="172"/>
      <c r="AA251" s="172"/>
      <c r="AB251" s="172"/>
      <c r="AC251" s="172"/>
      <c r="AD251" s="172"/>
      <c r="AE251" s="172"/>
      <c r="AF251" s="172"/>
      <c r="AG251" s="172"/>
      <c r="AH251" s="172"/>
      <c r="AI251" s="172"/>
      <c r="AJ251" s="172"/>
      <c r="AK251" s="172"/>
      <c r="AL251" s="172"/>
      <c r="AM251" s="172"/>
      <c r="AN251" s="172"/>
      <c r="AO251" s="172"/>
      <c r="AP251" s="172"/>
      <c r="AQ251" s="172"/>
      <c r="AR251" s="172"/>
      <c r="AS251" s="172"/>
      <c r="AT251" s="172"/>
      <c r="AU251" s="172"/>
      <c r="AV251" s="172"/>
      <c r="AW251" s="172"/>
      <c r="AX251" s="172"/>
      <c r="AY251" s="172"/>
      <c r="AZ251" s="172"/>
      <c r="BA251" s="172"/>
      <c r="BB251" s="172"/>
      <c r="BC251" s="172"/>
      <c r="BD251" s="172"/>
      <c r="BE251" s="172"/>
      <c r="BF251" s="172"/>
      <c r="BG251" s="172"/>
      <c r="BH251" s="172"/>
      <c r="BI251" s="172"/>
    </row>
    <row r="252" spans="1:61">
      <c r="A252" s="172"/>
      <c r="B252" s="172"/>
      <c r="C252" s="172"/>
      <c r="D252" s="172"/>
      <c r="E252" s="172"/>
      <c r="F252" s="172"/>
      <c r="G252" s="172"/>
      <c r="H252" s="172"/>
      <c r="I252" s="172"/>
      <c r="J252" s="172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  <c r="AB252" s="172"/>
      <c r="AC252" s="172"/>
      <c r="AD252" s="172"/>
      <c r="AE252" s="172"/>
      <c r="AF252" s="172"/>
      <c r="AG252" s="172"/>
      <c r="AH252" s="172"/>
      <c r="AI252" s="172"/>
      <c r="AJ252" s="172"/>
      <c r="AK252" s="172"/>
      <c r="AL252" s="172"/>
      <c r="AM252" s="172"/>
      <c r="AN252" s="172"/>
      <c r="AO252" s="172"/>
      <c r="AP252" s="172"/>
      <c r="AQ252" s="172"/>
      <c r="AR252" s="172"/>
      <c r="AS252" s="172"/>
      <c r="AT252" s="172"/>
      <c r="AU252" s="172"/>
      <c r="AV252" s="172"/>
      <c r="AW252" s="172"/>
      <c r="AX252" s="172"/>
      <c r="AY252" s="172"/>
      <c r="AZ252" s="172"/>
      <c r="BA252" s="172"/>
      <c r="BB252" s="172"/>
      <c r="BC252" s="172"/>
      <c r="BD252" s="172"/>
      <c r="BE252" s="172"/>
      <c r="BF252" s="172"/>
      <c r="BG252" s="172"/>
      <c r="BH252" s="172"/>
      <c r="BI252" s="172"/>
    </row>
    <row r="253" spans="1:61">
      <c r="A253" s="172"/>
      <c r="B253" s="172"/>
      <c r="C253" s="172"/>
      <c r="D253" s="172"/>
      <c r="E253" s="172"/>
      <c r="F253" s="172"/>
      <c r="G253" s="172"/>
      <c r="H253" s="172"/>
      <c r="I253" s="172"/>
      <c r="J253" s="172"/>
      <c r="K253" s="172"/>
      <c r="L253" s="172"/>
      <c r="M253" s="172"/>
      <c r="N253" s="172"/>
      <c r="O253" s="172"/>
      <c r="P253" s="172"/>
      <c r="Q253" s="172"/>
      <c r="R253" s="172"/>
      <c r="S253" s="172"/>
      <c r="T253" s="172"/>
      <c r="U253" s="172"/>
      <c r="V253" s="172"/>
      <c r="W253" s="172"/>
      <c r="X253" s="172"/>
      <c r="Y253" s="172"/>
      <c r="Z253" s="172"/>
      <c r="AA253" s="172"/>
      <c r="AB253" s="172"/>
      <c r="AC253" s="172"/>
      <c r="AD253" s="172"/>
      <c r="AE253" s="172"/>
      <c r="AF253" s="172"/>
      <c r="AG253" s="172"/>
      <c r="AH253" s="172"/>
      <c r="AI253" s="172"/>
      <c r="AJ253" s="172"/>
      <c r="AK253" s="172"/>
      <c r="AL253" s="172"/>
      <c r="AM253" s="172"/>
      <c r="AN253" s="172"/>
      <c r="AO253" s="172"/>
      <c r="AP253" s="172"/>
      <c r="AQ253" s="172"/>
      <c r="AR253" s="172"/>
      <c r="AS253" s="172"/>
      <c r="AT253" s="172"/>
      <c r="AU253" s="172"/>
      <c r="AV253" s="172"/>
      <c r="AW253" s="172"/>
      <c r="AX253" s="172"/>
      <c r="AY253" s="172"/>
      <c r="AZ253" s="172"/>
      <c r="BA253" s="172"/>
      <c r="BB253" s="172"/>
      <c r="BC253" s="172"/>
      <c r="BD253" s="172"/>
      <c r="BE253" s="172"/>
      <c r="BF253" s="172"/>
      <c r="BG253" s="172"/>
      <c r="BH253" s="172"/>
      <c r="BI253" s="172"/>
    </row>
    <row r="254" spans="1:61">
      <c r="A254" s="172"/>
      <c r="B254" s="172"/>
      <c r="C254" s="172"/>
      <c r="D254" s="172"/>
      <c r="E254" s="172"/>
      <c r="F254" s="172"/>
      <c r="G254" s="172"/>
      <c r="H254" s="172"/>
      <c r="I254" s="172"/>
      <c r="J254" s="172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  <c r="X254" s="172"/>
      <c r="Y254" s="172"/>
      <c r="Z254" s="172"/>
      <c r="AA254" s="172"/>
      <c r="AB254" s="172"/>
      <c r="AC254" s="172"/>
      <c r="AD254" s="172"/>
      <c r="AE254" s="172"/>
      <c r="AF254" s="172"/>
      <c r="AG254" s="172"/>
      <c r="AH254" s="172"/>
      <c r="AI254" s="172"/>
      <c r="AJ254" s="172"/>
      <c r="AK254" s="172"/>
      <c r="AL254" s="172"/>
      <c r="AM254" s="172"/>
      <c r="AN254" s="172"/>
      <c r="AO254" s="172"/>
      <c r="AP254" s="172"/>
      <c r="AQ254" s="172"/>
      <c r="AR254" s="172"/>
      <c r="AS254" s="172"/>
      <c r="AT254" s="172"/>
      <c r="AU254" s="172"/>
      <c r="AV254" s="172"/>
      <c r="AW254" s="172"/>
      <c r="AX254" s="172"/>
      <c r="AY254" s="172"/>
      <c r="AZ254" s="172"/>
      <c r="BA254" s="172"/>
      <c r="BB254" s="172"/>
      <c r="BC254" s="172"/>
      <c r="BD254" s="172"/>
      <c r="BE254" s="172"/>
      <c r="BF254" s="172"/>
      <c r="BG254" s="172"/>
      <c r="BH254" s="172"/>
      <c r="BI254" s="172"/>
    </row>
    <row r="255" spans="1:61">
      <c r="A255" s="172"/>
      <c r="B255" s="172"/>
      <c r="C255" s="172"/>
      <c r="D255" s="172"/>
      <c r="E255" s="172"/>
      <c r="F255" s="172"/>
      <c r="G255" s="172"/>
      <c r="H255" s="172"/>
      <c r="I255" s="172"/>
      <c r="J255" s="172"/>
      <c r="K255" s="172"/>
      <c r="L255" s="172"/>
      <c r="M255" s="172"/>
      <c r="N255" s="172"/>
      <c r="O255" s="172"/>
      <c r="P255" s="172"/>
      <c r="Q255" s="172"/>
      <c r="R255" s="172"/>
      <c r="S255" s="172"/>
      <c r="T255" s="172"/>
      <c r="U255" s="172"/>
      <c r="V255" s="172"/>
      <c r="W255" s="172"/>
      <c r="X255" s="172"/>
      <c r="Y255" s="172"/>
      <c r="Z255" s="172"/>
      <c r="AA255" s="172"/>
      <c r="AB255" s="172"/>
      <c r="AC255" s="172"/>
      <c r="AD255" s="172"/>
      <c r="AE255" s="172"/>
      <c r="AF255" s="172"/>
      <c r="AG255" s="172"/>
      <c r="AH255" s="172"/>
      <c r="AI255" s="172"/>
      <c r="AJ255" s="172"/>
      <c r="AK255" s="172"/>
      <c r="AL255" s="172"/>
      <c r="AM255" s="172"/>
      <c r="AN255" s="172"/>
      <c r="AO255" s="172"/>
      <c r="AP255" s="172"/>
      <c r="AQ255" s="172"/>
      <c r="AR255" s="172"/>
      <c r="AS255" s="172"/>
      <c r="AT255" s="172"/>
      <c r="AU255" s="172"/>
      <c r="AV255" s="172"/>
      <c r="AW255" s="172"/>
      <c r="AX255" s="172"/>
      <c r="AY255" s="172"/>
      <c r="AZ255" s="172"/>
      <c r="BA255" s="172"/>
      <c r="BB255" s="172"/>
      <c r="BC255" s="172"/>
      <c r="BD255" s="172"/>
      <c r="BE255" s="172"/>
      <c r="BF255" s="172"/>
      <c r="BG255" s="172"/>
      <c r="BH255" s="172"/>
      <c r="BI255" s="172"/>
    </row>
    <row r="256" spans="1:61">
      <c r="A256" s="172"/>
      <c r="B256" s="172"/>
      <c r="C256" s="172"/>
      <c r="D256" s="172"/>
      <c r="E256" s="172"/>
      <c r="F256" s="172"/>
      <c r="G256" s="172"/>
      <c r="H256" s="172"/>
      <c r="I256" s="172"/>
      <c r="J256" s="172"/>
      <c r="K256" s="172"/>
      <c r="L256" s="172"/>
      <c r="M256" s="172"/>
      <c r="N256" s="172"/>
      <c r="O256" s="172"/>
      <c r="P256" s="172"/>
      <c r="Q256" s="172"/>
      <c r="R256" s="172"/>
      <c r="S256" s="172"/>
      <c r="T256" s="172"/>
      <c r="U256" s="172"/>
      <c r="V256" s="172"/>
      <c r="W256" s="172"/>
      <c r="X256" s="172"/>
      <c r="Y256" s="172"/>
      <c r="Z256" s="172"/>
      <c r="AA256" s="172"/>
      <c r="AB256" s="172"/>
      <c r="AC256" s="172"/>
      <c r="AD256" s="172"/>
      <c r="AE256" s="172"/>
      <c r="AF256" s="172"/>
      <c r="AG256" s="172"/>
      <c r="AH256" s="172"/>
      <c r="AI256" s="172"/>
      <c r="AJ256" s="172"/>
      <c r="AK256" s="172"/>
      <c r="AL256" s="172"/>
      <c r="AM256" s="172"/>
      <c r="AN256" s="172"/>
      <c r="AO256" s="172"/>
      <c r="AP256" s="172"/>
      <c r="AQ256" s="172"/>
      <c r="AR256" s="172"/>
      <c r="AS256" s="172"/>
      <c r="AT256" s="172"/>
      <c r="AU256" s="172"/>
      <c r="AV256" s="172"/>
      <c r="AW256" s="172"/>
      <c r="AX256" s="172"/>
      <c r="AY256" s="172"/>
      <c r="AZ256" s="172"/>
      <c r="BA256" s="172"/>
      <c r="BB256" s="172"/>
      <c r="BC256" s="172"/>
      <c r="BD256" s="172"/>
      <c r="BE256" s="172"/>
      <c r="BF256" s="172"/>
      <c r="BG256" s="172"/>
      <c r="BH256" s="172"/>
      <c r="BI256" s="172"/>
    </row>
    <row r="257" spans="1:61">
      <c r="A257" s="172"/>
      <c r="B257" s="172"/>
      <c r="C257" s="172"/>
      <c r="D257" s="172"/>
      <c r="E257" s="172"/>
      <c r="F257" s="172"/>
      <c r="G257" s="172"/>
      <c r="H257" s="172"/>
      <c r="I257" s="172"/>
      <c r="J257" s="172"/>
      <c r="K257" s="172"/>
      <c r="L257" s="172"/>
      <c r="M257" s="172"/>
      <c r="N257" s="172"/>
      <c r="O257" s="172"/>
      <c r="P257" s="172"/>
      <c r="Q257" s="172"/>
      <c r="R257" s="172"/>
      <c r="S257" s="172"/>
      <c r="T257" s="172"/>
      <c r="U257" s="172"/>
      <c r="V257" s="172"/>
      <c r="W257" s="172"/>
      <c r="X257" s="172"/>
      <c r="Y257" s="172"/>
      <c r="Z257" s="172"/>
      <c r="AA257" s="172"/>
      <c r="AB257" s="172"/>
      <c r="AC257" s="172"/>
      <c r="AD257" s="172"/>
      <c r="AE257" s="172"/>
      <c r="AF257" s="172"/>
      <c r="AG257" s="172"/>
      <c r="AH257" s="172"/>
      <c r="AI257" s="172"/>
      <c r="AJ257" s="172"/>
      <c r="AK257" s="172"/>
      <c r="AL257" s="172"/>
      <c r="AM257" s="172"/>
      <c r="AN257" s="172"/>
      <c r="AO257" s="172"/>
      <c r="AP257" s="172"/>
      <c r="AQ257" s="172"/>
      <c r="AR257" s="172"/>
      <c r="AS257" s="172"/>
      <c r="AT257" s="172"/>
      <c r="AU257" s="172"/>
      <c r="AV257" s="172"/>
      <c r="AW257" s="172"/>
      <c r="AX257" s="172"/>
      <c r="AY257" s="172"/>
      <c r="AZ257" s="172"/>
      <c r="BA257" s="172"/>
      <c r="BB257" s="172"/>
      <c r="BC257" s="172"/>
      <c r="BD257" s="172"/>
      <c r="BE257" s="172"/>
      <c r="BF257" s="172"/>
      <c r="BG257" s="172"/>
      <c r="BH257" s="172"/>
      <c r="BI257" s="172"/>
    </row>
    <row r="258" spans="1:61">
      <c r="A258" s="172"/>
      <c r="B258" s="172"/>
      <c r="C258" s="172"/>
      <c r="D258" s="172"/>
      <c r="E258" s="172"/>
      <c r="F258" s="172"/>
      <c r="G258" s="172"/>
      <c r="H258" s="172"/>
      <c r="I258" s="172"/>
      <c r="J258" s="172"/>
      <c r="K258" s="172"/>
      <c r="L258" s="172"/>
      <c r="M258" s="172"/>
      <c r="N258" s="172"/>
      <c r="O258" s="172"/>
      <c r="P258" s="172"/>
      <c r="Q258" s="172"/>
      <c r="R258" s="172"/>
      <c r="S258" s="172"/>
      <c r="T258" s="172"/>
      <c r="U258" s="172"/>
      <c r="V258" s="172"/>
      <c r="W258" s="172"/>
      <c r="X258" s="172"/>
      <c r="Y258" s="172"/>
      <c r="Z258" s="172"/>
      <c r="AA258" s="172"/>
      <c r="AB258" s="172"/>
      <c r="AC258" s="172"/>
      <c r="AD258" s="172"/>
      <c r="AE258" s="172"/>
      <c r="AF258" s="172"/>
      <c r="AG258" s="172"/>
      <c r="AH258" s="172"/>
      <c r="AI258" s="172"/>
      <c r="AJ258" s="172"/>
      <c r="AK258" s="172"/>
      <c r="AL258" s="172"/>
      <c r="AM258" s="172"/>
      <c r="AN258" s="172"/>
      <c r="AO258" s="172"/>
      <c r="AP258" s="172"/>
      <c r="AQ258" s="172"/>
      <c r="AR258" s="172"/>
      <c r="AS258" s="172"/>
      <c r="AT258" s="172"/>
      <c r="AU258" s="172"/>
      <c r="AV258" s="172"/>
      <c r="AW258" s="172"/>
      <c r="AX258" s="172"/>
      <c r="AY258" s="172"/>
      <c r="AZ258" s="172"/>
      <c r="BA258" s="172"/>
      <c r="BB258" s="172"/>
      <c r="BC258" s="172"/>
      <c r="BD258" s="172"/>
      <c r="BE258" s="172"/>
      <c r="BF258" s="172"/>
      <c r="BG258" s="172"/>
      <c r="BH258" s="172"/>
      <c r="BI258" s="172"/>
    </row>
    <row r="259" spans="1:61">
      <c r="A259" s="172"/>
      <c r="B259" s="172"/>
      <c r="C259" s="172"/>
      <c r="D259" s="172"/>
      <c r="E259" s="172"/>
      <c r="F259" s="172"/>
      <c r="G259" s="172"/>
      <c r="H259" s="172"/>
      <c r="I259" s="172"/>
      <c r="J259" s="172"/>
      <c r="K259" s="172"/>
      <c r="L259" s="172"/>
      <c r="M259" s="172"/>
      <c r="N259" s="172"/>
      <c r="O259" s="172"/>
      <c r="P259" s="172"/>
      <c r="Q259" s="172"/>
      <c r="R259" s="172"/>
      <c r="S259" s="172"/>
      <c r="T259" s="172"/>
      <c r="U259" s="172"/>
      <c r="V259" s="172"/>
      <c r="W259" s="172"/>
      <c r="X259" s="172"/>
      <c r="Y259" s="172"/>
      <c r="Z259" s="172"/>
      <c r="AA259" s="172"/>
      <c r="AB259" s="172"/>
      <c r="AC259" s="172"/>
      <c r="AD259" s="172"/>
      <c r="AE259" s="172"/>
      <c r="AF259" s="172"/>
      <c r="AG259" s="172"/>
      <c r="AH259" s="172"/>
      <c r="AI259" s="172"/>
      <c r="AJ259" s="172"/>
      <c r="AK259" s="172"/>
      <c r="AL259" s="172"/>
      <c r="AM259" s="172"/>
      <c r="AN259" s="172"/>
      <c r="AO259" s="172"/>
      <c r="AP259" s="172"/>
      <c r="AQ259" s="172"/>
      <c r="AR259" s="172"/>
      <c r="AS259" s="172"/>
      <c r="AT259" s="172"/>
      <c r="AU259" s="172"/>
      <c r="AV259" s="172"/>
      <c r="AW259" s="172"/>
      <c r="AX259" s="172"/>
      <c r="AY259" s="172"/>
      <c r="AZ259" s="172"/>
      <c r="BA259" s="172"/>
      <c r="BB259" s="172"/>
      <c r="BC259" s="172"/>
      <c r="BD259" s="172"/>
      <c r="BE259" s="172"/>
      <c r="BF259" s="172"/>
      <c r="BG259" s="172"/>
      <c r="BH259" s="172"/>
      <c r="BI259" s="172"/>
    </row>
    <row r="260" spans="1:61">
      <c r="A260" s="172"/>
      <c r="B260" s="172"/>
      <c r="C260" s="172"/>
      <c r="D260" s="172"/>
      <c r="E260" s="172"/>
      <c r="F260" s="172"/>
      <c r="G260" s="172"/>
      <c r="H260" s="172"/>
      <c r="I260" s="172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72"/>
      <c r="AG260" s="172"/>
      <c r="AH260" s="172"/>
      <c r="AI260" s="172"/>
      <c r="AJ260" s="172"/>
      <c r="AK260" s="172"/>
      <c r="AL260" s="172"/>
      <c r="AM260" s="172"/>
      <c r="AN260" s="172"/>
      <c r="AO260" s="172"/>
      <c r="AP260" s="172"/>
      <c r="AQ260" s="172"/>
      <c r="AR260" s="172"/>
      <c r="AS260" s="172"/>
      <c r="AT260" s="172"/>
      <c r="AU260" s="172"/>
      <c r="AV260" s="172"/>
      <c r="AW260" s="172"/>
      <c r="AX260" s="172"/>
      <c r="AY260" s="172"/>
      <c r="AZ260" s="172"/>
      <c r="BA260" s="172"/>
      <c r="BB260" s="172"/>
      <c r="BC260" s="172"/>
      <c r="BD260" s="172"/>
      <c r="BE260" s="172"/>
      <c r="BF260" s="172"/>
      <c r="BG260" s="172"/>
      <c r="BH260" s="172"/>
      <c r="BI260" s="172"/>
    </row>
    <row r="261" spans="1:61">
      <c r="A261" s="172"/>
      <c r="B261" s="172"/>
      <c r="C261" s="172"/>
      <c r="D261" s="172"/>
      <c r="E261" s="172"/>
      <c r="F261" s="172"/>
      <c r="G261" s="172"/>
      <c r="H261" s="172"/>
      <c r="I261" s="172"/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2"/>
      <c r="AK261" s="172"/>
      <c r="AL261" s="172"/>
      <c r="AM261" s="172"/>
      <c r="AN261" s="172"/>
      <c r="AO261" s="172"/>
      <c r="AP261" s="172"/>
      <c r="AQ261" s="172"/>
      <c r="AR261" s="172"/>
      <c r="AS261" s="172"/>
      <c r="AT261" s="172"/>
      <c r="AU261" s="172"/>
      <c r="AV261" s="172"/>
      <c r="AW261" s="172"/>
      <c r="AX261" s="172"/>
      <c r="AY261" s="172"/>
      <c r="AZ261" s="172"/>
      <c r="BA261" s="172"/>
      <c r="BB261" s="172"/>
      <c r="BC261" s="172"/>
      <c r="BD261" s="172"/>
      <c r="BE261" s="172"/>
      <c r="BF261" s="172"/>
      <c r="BG261" s="172"/>
      <c r="BH261" s="172"/>
      <c r="BI261" s="172"/>
    </row>
    <row r="262" spans="1:61">
      <c r="A262" s="172"/>
      <c r="B262" s="172"/>
      <c r="C262" s="172"/>
      <c r="D262" s="172"/>
      <c r="E262" s="172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  <c r="AJ262" s="172"/>
      <c r="AK262" s="172"/>
      <c r="AL262" s="172"/>
      <c r="AM262" s="172"/>
      <c r="AN262" s="172"/>
      <c r="AO262" s="172"/>
      <c r="AP262" s="172"/>
      <c r="AQ262" s="172"/>
      <c r="AR262" s="172"/>
      <c r="AS262" s="172"/>
      <c r="AT262" s="172"/>
      <c r="AU262" s="172"/>
      <c r="AV262" s="172"/>
      <c r="AW262" s="172"/>
      <c r="AX262" s="172"/>
      <c r="AY262" s="172"/>
      <c r="AZ262" s="172"/>
      <c r="BA262" s="172"/>
      <c r="BB262" s="172"/>
      <c r="BC262" s="172"/>
      <c r="BD262" s="172"/>
      <c r="BE262" s="172"/>
      <c r="BF262" s="172"/>
      <c r="BG262" s="172"/>
      <c r="BH262" s="172"/>
      <c r="BI262" s="172"/>
    </row>
    <row r="263" spans="1:61">
      <c r="A263" s="172"/>
      <c r="B263" s="172"/>
      <c r="C263" s="172"/>
      <c r="D263" s="172"/>
      <c r="E263" s="172"/>
      <c r="F263" s="172"/>
      <c r="G263" s="172"/>
      <c r="H263" s="172"/>
      <c r="I263" s="172"/>
      <c r="J263" s="172"/>
      <c r="K263" s="172"/>
      <c r="L263" s="172"/>
      <c r="M263" s="172"/>
      <c r="N263" s="172"/>
      <c r="O263" s="172"/>
      <c r="P263" s="172"/>
      <c r="Q263" s="172"/>
      <c r="R263" s="172"/>
      <c r="S263" s="172"/>
      <c r="T263" s="172"/>
      <c r="U263" s="172"/>
      <c r="V263" s="172"/>
      <c r="W263" s="172"/>
      <c r="X263" s="172"/>
      <c r="Y263" s="172"/>
      <c r="Z263" s="172"/>
      <c r="AA263" s="172"/>
      <c r="AB263" s="172"/>
      <c r="AC263" s="172"/>
      <c r="AD263" s="172"/>
      <c r="AE263" s="172"/>
      <c r="AF263" s="172"/>
      <c r="AG263" s="172"/>
      <c r="AH263" s="172"/>
      <c r="AI263" s="172"/>
      <c r="AJ263" s="172"/>
      <c r="AK263" s="172"/>
      <c r="AL263" s="172"/>
      <c r="AM263" s="172"/>
      <c r="AN263" s="172"/>
      <c r="AO263" s="172"/>
      <c r="AP263" s="172"/>
      <c r="AQ263" s="172"/>
      <c r="AR263" s="172"/>
      <c r="AS263" s="172"/>
      <c r="AT263" s="172"/>
      <c r="AU263" s="172"/>
      <c r="AV263" s="172"/>
      <c r="AW263" s="172"/>
      <c r="AX263" s="172"/>
      <c r="AY263" s="172"/>
      <c r="AZ263" s="172"/>
      <c r="BA263" s="172"/>
      <c r="BB263" s="172"/>
      <c r="BC263" s="172"/>
      <c r="BD263" s="172"/>
      <c r="BE263" s="172"/>
      <c r="BF263" s="172"/>
      <c r="BG263" s="172"/>
      <c r="BH263" s="172"/>
      <c r="BI263" s="172"/>
    </row>
    <row r="264" spans="1:61">
      <c r="A264" s="172"/>
      <c r="B264" s="172"/>
      <c r="C264" s="172"/>
      <c r="D264" s="172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  <c r="AE264" s="172"/>
      <c r="AF264" s="172"/>
      <c r="AG264" s="172"/>
      <c r="AH264" s="172"/>
      <c r="AI264" s="172"/>
      <c r="AJ264" s="172"/>
      <c r="AK264" s="172"/>
      <c r="AL264" s="172"/>
      <c r="AM264" s="172"/>
      <c r="AN264" s="172"/>
      <c r="AO264" s="172"/>
      <c r="AP264" s="172"/>
      <c r="AQ264" s="172"/>
      <c r="AR264" s="172"/>
      <c r="AS264" s="172"/>
      <c r="AT264" s="172"/>
      <c r="AU264" s="172"/>
      <c r="AV264" s="172"/>
      <c r="AW264" s="172"/>
      <c r="AX264" s="172"/>
      <c r="AY264" s="172"/>
      <c r="AZ264" s="172"/>
      <c r="BA264" s="172"/>
      <c r="BB264" s="172"/>
      <c r="BC264" s="172"/>
      <c r="BD264" s="172"/>
      <c r="BE264" s="172"/>
      <c r="BF264" s="172"/>
      <c r="BG264" s="172"/>
      <c r="BH264" s="172"/>
      <c r="BI264" s="172"/>
    </row>
    <row r="265" spans="1:61">
      <c r="A265" s="172"/>
      <c r="B265" s="172"/>
      <c r="C265" s="172"/>
      <c r="D265" s="172"/>
      <c r="E265" s="172"/>
      <c r="F265" s="172"/>
      <c r="G265" s="172"/>
      <c r="H265" s="172"/>
      <c r="I265" s="172"/>
      <c r="J265" s="172"/>
      <c r="K265" s="172"/>
      <c r="L265" s="172"/>
      <c r="M265" s="172"/>
      <c r="N265" s="172"/>
      <c r="O265" s="172"/>
      <c r="P265" s="172"/>
      <c r="Q265" s="172"/>
      <c r="R265" s="172"/>
      <c r="S265" s="172"/>
      <c r="T265" s="172"/>
      <c r="U265" s="172"/>
      <c r="V265" s="172"/>
      <c r="W265" s="172"/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  <c r="AJ265" s="172"/>
      <c r="AK265" s="172"/>
      <c r="AL265" s="172"/>
      <c r="AM265" s="172"/>
      <c r="AN265" s="172"/>
      <c r="AO265" s="172"/>
      <c r="AP265" s="172"/>
      <c r="AQ265" s="172"/>
      <c r="AR265" s="172"/>
      <c r="AS265" s="172"/>
      <c r="AT265" s="172"/>
      <c r="AU265" s="172"/>
      <c r="AV265" s="172"/>
      <c r="AW265" s="172"/>
      <c r="AX265" s="172"/>
      <c r="AY265" s="172"/>
      <c r="AZ265" s="172"/>
      <c r="BA265" s="172"/>
      <c r="BB265" s="172"/>
      <c r="BC265" s="172"/>
      <c r="BD265" s="172"/>
      <c r="BE265" s="172"/>
      <c r="BF265" s="172"/>
      <c r="BG265" s="172"/>
      <c r="BH265" s="172"/>
      <c r="BI265" s="172"/>
    </row>
    <row r="266" spans="1:61">
      <c r="A266" s="172"/>
      <c r="B266" s="172"/>
      <c r="C266" s="172"/>
      <c r="D266" s="172"/>
      <c r="E266" s="172"/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  <c r="AE266" s="172"/>
      <c r="AF266" s="172"/>
      <c r="AG266" s="172"/>
      <c r="AH266" s="172"/>
      <c r="AI266" s="172"/>
      <c r="AJ266" s="172"/>
      <c r="AK266" s="172"/>
      <c r="AL266" s="172"/>
      <c r="AM266" s="172"/>
      <c r="AN266" s="172"/>
      <c r="AO266" s="172"/>
      <c r="AP266" s="172"/>
      <c r="AQ266" s="172"/>
      <c r="AR266" s="172"/>
      <c r="AS266" s="172"/>
      <c r="AT266" s="172"/>
      <c r="AU266" s="172"/>
      <c r="AV266" s="172"/>
      <c r="AW266" s="172"/>
      <c r="AX266" s="172"/>
      <c r="AY266" s="172"/>
      <c r="AZ266" s="172"/>
      <c r="BA266" s="172"/>
      <c r="BB266" s="172"/>
      <c r="BC266" s="172"/>
      <c r="BD266" s="172"/>
      <c r="BE266" s="172"/>
      <c r="BF266" s="172"/>
      <c r="BG266" s="172"/>
      <c r="BH266" s="172"/>
      <c r="BI266" s="172"/>
    </row>
    <row r="267" spans="1:61">
      <c r="A267" s="172"/>
      <c r="B267" s="172"/>
      <c r="C267" s="172"/>
      <c r="D267" s="172"/>
      <c r="E267" s="172"/>
      <c r="F267" s="172"/>
      <c r="G267" s="172"/>
      <c r="H267" s="172"/>
      <c r="I267" s="172"/>
      <c r="J267" s="172"/>
      <c r="K267" s="172"/>
      <c r="L267" s="172"/>
      <c r="M267" s="172"/>
      <c r="N267" s="172"/>
      <c r="O267" s="172"/>
      <c r="P267" s="172"/>
      <c r="Q267" s="172"/>
      <c r="R267" s="172"/>
      <c r="S267" s="172"/>
      <c r="T267" s="172"/>
      <c r="U267" s="172"/>
      <c r="V267" s="172"/>
      <c r="W267" s="172"/>
      <c r="X267" s="172"/>
      <c r="Y267" s="172"/>
      <c r="Z267" s="172"/>
      <c r="AA267" s="172"/>
      <c r="AB267" s="172"/>
      <c r="AC267" s="172"/>
      <c r="AD267" s="172"/>
      <c r="AE267" s="172"/>
      <c r="AF267" s="172"/>
      <c r="AG267" s="172"/>
      <c r="AH267" s="172"/>
      <c r="AI267" s="172"/>
      <c r="AJ267" s="172"/>
      <c r="AK267" s="172"/>
      <c r="AL267" s="172"/>
      <c r="AM267" s="172"/>
      <c r="AN267" s="172"/>
      <c r="AO267" s="172"/>
      <c r="AP267" s="172"/>
      <c r="AQ267" s="172"/>
      <c r="AR267" s="172"/>
      <c r="AS267" s="172"/>
      <c r="AT267" s="172"/>
      <c r="AU267" s="172"/>
      <c r="AV267" s="172"/>
      <c r="AW267" s="172"/>
      <c r="AX267" s="172"/>
      <c r="AY267" s="172"/>
      <c r="AZ267" s="172"/>
      <c r="BA267" s="172"/>
      <c r="BB267" s="172"/>
      <c r="BC267" s="172"/>
      <c r="BD267" s="172"/>
      <c r="BE267" s="172"/>
      <c r="BF267" s="172"/>
      <c r="BG267" s="172"/>
      <c r="BH267" s="172"/>
      <c r="BI267" s="172"/>
    </row>
    <row r="268" spans="1:61">
      <c r="A268" s="172"/>
      <c r="B268" s="172"/>
      <c r="C268" s="172"/>
      <c r="D268" s="172"/>
      <c r="E268" s="172"/>
      <c r="F268" s="172"/>
      <c r="G268" s="172"/>
      <c r="H268" s="172"/>
      <c r="I268" s="172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  <c r="AB268" s="172"/>
      <c r="AC268" s="172"/>
      <c r="AD268" s="172"/>
      <c r="AE268" s="172"/>
      <c r="AF268" s="172"/>
      <c r="AG268" s="172"/>
      <c r="AH268" s="172"/>
      <c r="AI268" s="172"/>
      <c r="AJ268" s="172"/>
      <c r="AK268" s="172"/>
      <c r="AL268" s="172"/>
      <c r="AM268" s="172"/>
      <c r="AN268" s="172"/>
      <c r="AO268" s="172"/>
      <c r="AP268" s="172"/>
      <c r="AQ268" s="172"/>
      <c r="AR268" s="172"/>
      <c r="AS268" s="172"/>
      <c r="AT268" s="172"/>
      <c r="AU268" s="172"/>
      <c r="AV268" s="172"/>
      <c r="AW268" s="172"/>
      <c r="AX268" s="172"/>
      <c r="AY268" s="172"/>
      <c r="AZ268" s="172"/>
      <c r="BA268" s="172"/>
      <c r="BB268" s="172"/>
      <c r="BC268" s="172"/>
      <c r="BD268" s="172"/>
      <c r="BE268" s="172"/>
      <c r="BF268" s="172"/>
      <c r="BG268" s="172"/>
      <c r="BH268" s="172"/>
      <c r="BI268" s="172"/>
    </row>
    <row r="269" spans="1:61">
      <c r="A269" s="172"/>
      <c r="B269" s="172"/>
      <c r="C269" s="172"/>
      <c r="D269" s="172"/>
      <c r="E269" s="172"/>
      <c r="F269" s="172"/>
      <c r="G269" s="172"/>
      <c r="H269" s="172"/>
      <c r="I269" s="172"/>
      <c r="J269" s="172"/>
      <c r="K269" s="172"/>
      <c r="L269" s="172"/>
      <c r="M269" s="172"/>
      <c r="N269" s="172"/>
      <c r="O269" s="172"/>
      <c r="P269" s="172"/>
      <c r="Q269" s="172"/>
      <c r="R269" s="172"/>
      <c r="S269" s="172"/>
      <c r="T269" s="172"/>
      <c r="U269" s="172"/>
      <c r="V269" s="172"/>
      <c r="W269" s="172"/>
      <c r="X269" s="172"/>
      <c r="Y269" s="172"/>
      <c r="Z269" s="172"/>
      <c r="AA269" s="172"/>
      <c r="AB269" s="172"/>
      <c r="AC269" s="172"/>
      <c r="AD269" s="172"/>
      <c r="AE269" s="172"/>
      <c r="AF269" s="172"/>
      <c r="AG269" s="172"/>
      <c r="AH269" s="172"/>
      <c r="AI269" s="172"/>
      <c r="AJ269" s="172"/>
      <c r="AK269" s="172"/>
      <c r="AL269" s="172"/>
      <c r="AM269" s="172"/>
      <c r="AN269" s="172"/>
      <c r="AO269" s="172"/>
      <c r="AP269" s="172"/>
      <c r="AQ269" s="172"/>
      <c r="AR269" s="172"/>
      <c r="AS269" s="172"/>
      <c r="AT269" s="172"/>
      <c r="AU269" s="172"/>
      <c r="AV269" s="172"/>
      <c r="AW269" s="172"/>
      <c r="AX269" s="172"/>
      <c r="AY269" s="172"/>
      <c r="AZ269" s="172"/>
      <c r="BA269" s="172"/>
      <c r="BB269" s="172"/>
      <c r="BC269" s="172"/>
      <c r="BD269" s="172"/>
      <c r="BE269" s="172"/>
      <c r="BF269" s="172"/>
      <c r="BG269" s="172"/>
      <c r="BH269" s="172"/>
      <c r="BI269" s="172"/>
    </row>
    <row r="270" spans="1:61">
      <c r="A270" s="172"/>
      <c r="B270" s="172"/>
      <c r="C270" s="172"/>
      <c r="D270" s="172"/>
      <c r="E270" s="172"/>
      <c r="F270" s="172"/>
      <c r="G270" s="172"/>
      <c r="H270" s="172"/>
      <c r="I270" s="172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  <c r="AB270" s="172"/>
      <c r="AC270" s="172"/>
      <c r="AD270" s="172"/>
      <c r="AE270" s="172"/>
      <c r="AF270" s="172"/>
      <c r="AG270" s="172"/>
      <c r="AH270" s="172"/>
      <c r="AI270" s="172"/>
      <c r="AJ270" s="172"/>
      <c r="AK270" s="172"/>
      <c r="AL270" s="172"/>
      <c r="AM270" s="172"/>
      <c r="AN270" s="172"/>
      <c r="AO270" s="172"/>
      <c r="AP270" s="172"/>
      <c r="AQ270" s="172"/>
      <c r="AR270" s="172"/>
      <c r="AS270" s="172"/>
      <c r="AT270" s="172"/>
      <c r="AU270" s="172"/>
      <c r="AV270" s="172"/>
      <c r="AW270" s="172"/>
      <c r="AX270" s="172"/>
      <c r="AY270" s="172"/>
      <c r="AZ270" s="172"/>
      <c r="BA270" s="172"/>
      <c r="BB270" s="172"/>
      <c r="BC270" s="172"/>
      <c r="BD270" s="172"/>
      <c r="BE270" s="172"/>
      <c r="BF270" s="172"/>
      <c r="BG270" s="172"/>
      <c r="BH270" s="172"/>
      <c r="BI270" s="172"/>
    </row>
    <row r="271" spans="1:61">
      <c r="A271" s="172"/>
      <c r="B271" s="172"/>
      <c r="C271" s="172"/>
      <c r="D271" s="172"/>
      <c r="E271" s="172"/>
      <c r="F271" s="172"/>
      <c r="G271" s="172"/>
      <c r="H271" s="172"/>
      <c r="I271" s="172"/>
      <c r="J271" s="172"/>
      <c r="K271" s="172"/>
      <c r="L271" s="172"/>
      <c r="M271" s="172"/>
      <c r="N271" s="172"/>
      <c r="O271" s="172"/>
      <c r="P271" s="172"/>
      <c r="Q271" s="172"/>
      <c r="R271" s="172"/>
      <c r="S271" s="172"/>
      <c r="T271" s="172"/>
      <c r="U271" s="172"/>
      <c r="V271" s="172"/>
      <c r="W271" s="172"/>
      <c r="X271" s="172"/>
      <c r="Y271" s="172"/>
      <c r="Z271" s="172"/>
      <c r="AA271" s="172"/>
      <c r="AB271" s="172"/>
      <c r="AC271" s="172"/>
      <c r="AD271" s="172"/>
      <c r="AE271" s="172"/>
      <c r="AF271" s="172"/>
      <c r="AG271" s="172"/>
      <c r="AH271" s="172"/>
      <c r="AI271" s="172"/>
      <c r="AJ271" s="172"/>
      <c r="AK271" s="172"/>
      <c r="AL271" s="172"/>
      <c r="AM271" s="172"/>
      <c r="AN271" s="172"/>
      <c r="AO271" s="172"/>
      <c r="AP271" s="172"/>
      <c r="AQ271" s="172"/>
      <c r="AR271" s="172"/>
      <c r="AS271" s="172"/>
      <c r="AT271" s="172"/>
      <c r="AU271" s="172"/>
      <c r="AV271" s="172"/>
      <c r="AW271" s="172"/>
      <c r="AX271" s="172"/>
      <c r="AY271" s="172"/>
      <c r="AZ271" s="172"/>
      <c r="BA271" s="172"/>
      <c r="BB271" s="172"/>
      <c r="BC271" s="172"/>
      <c r="BD271" s="172"/>
      <c r="BE271" s="172"/>
      <c r="BF271" s="172"/>
      <c r="BG271" s="172"/>
      <c r="BH271" s="172"/>
      <c r="BI271" s="172"/>
    </row>
    <row r="272" spans="1:61">
      <c r="A272" s="172"/>
      <c r="B272" s="172"/>
      <c r="C272" s="172"/>
      <c r="D272" s="172"/>
      <c r="E272" s="172"/>
      <c r="F272" s="172"/>
      <c r="G272" s="172"/>
      <c r="H272" s="172"/>
      <c r="I272" s="172"/>
      <c r="J272" s="172"/>
      <c r="K272" s="172"/>
      <c r="L272" s="172"/>
      <c r="M272" s="172"/>
      <c r="N272" s="172"/>
      <c r="O272" s="172"/>
      <c r="P272" s="172"/>
      <c r="Q272" s="172"/>
      <c r="R272" s="172"/>
      <c r="S272" s="172"/>
      <c r="T272" s="172"/>
      <c r="U272" s="172"/>
      <c r="V272" s="172"/>
      <c r="W272" s="172"/>
      <c r="X272" s="172"/>
      <c r="Y272" s="172"/>
      <c r="Z272" s="172"/>
      <c r="AA272" s="172"/>
      <c r="AB272" s="172"/>
      <c r="AC272" s="172"/>
      <c r="AD272" s="172"/>
      <c r="AE272" s="172"/>
      <c r="AF272" s="172"/>
      <c r="AG272" s="172"/>
      <c r="AH272" s="172"/>
      <c r="AI272" s="172"/>
      <c r="AJ272" s="172"/>
      <c r="AK272" s="172"/>
      <c r="AL272" s="172"/>
      <c r="AM272" s="172"/>
      <c r="AN272" s="172"/>
      <c r="AO272" s="172"/>
      <c r="AP272" s="172"/>
      <c r="AQ272" s="172"/>
      <c r="AR272" s="172"/>
      <c r="AS272" s="172"/>
      <c r="AT272" s="172"/>
      <c r="AU272" s="172"/>
      <c r="AV272" s="172"/>
      <c r="AW272" s="172"/>
      <c r="AX272" s="172"/>
      <c r="AY272" s="172"/>
      <c r="AZ272" s="172"/>
      <c r="BA272" s="172"/>
      <c r="BB272" s="172"/>
      <c r="BC272" s="172"/>
      <c r="BD272" s="172"/>
      <c r="BE272" s="172"/>
      <c r="BF272" s="172"/>
      <c r="BG272" s="172"/>
      <c r="BH272" s="172"/>
      <c r="BI272" s="172"/>
    </row>
    <row r="273" spans="1:61">
      <c r="A273" s="172"/>
      <c r="B273" s="172"/>
      <c r="C273" s="172"/>
      <c r="D273" s="172"/>
      <c r="E273" s="172"/>
      <c r="F273" s="172"/>
      <c r="G273" s="172"/>
      <c r="H273" s="172"/>
      <c r="I273" s="172"/>
      <c r="J273" s="172"/>
      <c r="K273" s="172"/>
      <c r="L273" s="172"/>
      <c r="M273" s="172"/>
      <c r="N273" s="172"/>
      <c r="O273" s="172"/>
      <c r="P273" s="172"/>
      <c r="Q273" s="172"/>
      <c r="R273" s="172"/>
      <c r="S273" s="172"/>
      <c r="T273" s="172"/>
      <c r="U273" s="172"/>
      <c r="V273" s="172"/>
      <c r="W273" s="172"/>
      <c r="X273" s="172"/>
      <c r="Y273" s="172"/>
      <c r="Z273" s="172"/>
      <c r="AA273" s="172"/>
      <c r="AB273" s="172"/>
      <c r="AC273" s="172"/>
      <c r="AD273" s="172"/>
      <c r="AE273" s="172"/>
      <c r="AF273" s="172"/>
      <c r="AG273" s="172"/>
      <c r="AH273" s="172"/>
      <c r="AI273" s="172"/>
      <c r="AJ273" s="172"/>
      <c r="AK273" s="172"/>
      <c r="AL273" s="172"/>
      <c r="AM273" s="172"/>
      <c r="AN273" s="172"/>
      <c r="AO273" s="172"/>
      <c r="AP273" s="172"/>
      <c r="AQ273" s="172"/>
      <c r="AR273" s="172"/>
      <c r="AS273" s="172"/>
      <c r="AT273" s="172"/>
      <c r="AU273" s="172"/>
      <c r="AV273" s="172"/>
      <c r="AW273" s="172"/>
      <c r="AX273" s="172"/>
      <c r="AY273" s="172"/>
      <c r="AZ273" s="172"/>
      <c r="BA273" s="172"/>
      <c r="BB273" s="172"/>
      <c r="BC273" s="172"/>
      <c r="BD273" s="172"/>
      <c r="BE273" s="172"/>
      <c r="BF273" s="172"/>
      <c r="BG273" s="172"/>
      <c r="BH273" s="172"/>
      <c r="BI273" s="172"/>
    </row>
    <row r="274" spans="1:61">
      <c r="A274" s="172"/>
      <c r="B274" s="172"/>
      <c r="C274" s="172"/>
      <c r="D274" s="172"/>
      <c r="E274" s="172"/>
      <c r="F274" s="172"/>
      <c r="G274" s="172"/>
      <c r="H274" s="172"/>
      <c r="I274" s="172"/>
      <c r="J274" s="172"/>
      <c r="K274" s="172"/>
      <c r="L274" s="172"/>
      <c r="M274" s="172"/>
      <c r="N274" s="172"/>
      <c r="O274" s="172"/>
      <c r="P274" s="172"/>
      <c r="Q274" s="172"/>
      <c r="R274" s="172"/>
      <c r="S274" s="172"/>
      <c r="T274" s="172"/>
      <c r="U274" s="172"/>
      <c r="V274" s="172"/>
      <c r="W274" s="172"/>
      <c r="X274" s="172"/>
      <c r="Y274" s="172"/>
      <c r="Z274" s="172"/>
      <c r="AA274" s="172"/>
      <c r="AB274" s="172"/>
      <c r="AC274" s="172"/>
      <c r="AD274" s="172"/>
      <c r="AE274" s="172"/>
      <c r="AF274" s="172"/>
      <c r="AG274" s="172"/>
      <c r="AH274" s="172"/>
      <c r="AI274" s="172"/>
      <c r="AJ274" s="172"/>
      <c r="AK274" s="172"/>
      <c r="AL274" s="172"/>
      <c r="AM274" s="172"/>
      <c r="AN274" s="172"/>
      <c r="AO274" s="172"/>
      <c r="AP274" s="172"/>
      <c r="AQ274" s="172"/>
      <c r="AR274" s="172"/>
      <c r="AS274" s="172"/>
      <c r="AT274" s="172"/>
      <c r="AU274" s="172"/>
      <c r="AV274" s="172"/>
      <c r="AW274" s="172"/>
      <c r="AX274" s="172"/>
      <c r="AY274" s="172"/>
      <c r="AZ274" s="172"/>
      <c r="BA274" s="172"/>
      <c r="BB274" s="172"/>
      <c r="BC274" s="172"/>
      <c r="BD274" s="172"/>
      <c r="BE274" s="172"/>
      <c r="BF274" s="172"/>
      <c r="BG274" s="172"/>
      <c r="BH274" s="172"/>
      <c r="BI274" s="172"/>
    </row>
    <row r="275" spans="1:61">
      <c r="A275" s="172"/>
      <c r="B275" s="172"/>
      <c r="C275" s="172"/>
      <c r="D275" s="172"/>
      <c r="E275" s="172"/>
      <c r="F275" s="172"/>
      <c r="G275" s="172"/>
      <c r="H275" s="172"/>
      <c r="I275" s="172"/>
      <c r="J275" s="172"/>
      <c r="K275" s="172"/>
      <c r="L275" s="172"/>
      <c r="M275" s="172"/>
      <c r="N275" s="172"/>
      <c r="O275" s="172"/>
      <c r="P275" s="172"/>
      <c r="Q275" s="172"/>
      <c r="R275" s="172"/>
      <c r="S275" s="172"/>
      <c r="T275" s="172"/>
      <c r="U275" s="172"/>
      <c r="V275" s="172"/>
      <c r="W275" s="172"/>
      <c r="X275" s="172"/>
      <c r="Y275" s="172"/>
      <c r="Z275" s="172"/>
      <c r="AA275" s="172"/>
      <c r="AB275" s="172"/>
      <c r="AC275" s="172"/>
      <c r="AD275" s="172"/>
      <c r="AE275" s="172"/>
      <c r="AF275" s="172"/>
      <c r="AG275" s="172"/>
      <c r="AH275" s="172"/>
      <c r="AI275" s="172"/>
      <c r="AJ275" s="172"/>
      <c r="AK275" s="172"/>
      <c r="AL275" s="172"/>
      <c r="AM275" s="172"/>
      <c r="AN275" s="172"/>
      <c r="AO275" s="172"/>
      <c r="AP275" s="172"/>
      <c r="AQ275" s="172"/>
      <c r="AR275" s="172"/>
      <c r="AS275" s="172"/>
      <c r="AT275" s="172"/>
      <c r="AU275" s="172"/>
      <c r="AV275" s="172"/>
      <c r="AW275" s="172"/>
      <c r="AX275" s="172"/>
      <c r="AY275" s="172"/>
      <c r="AZ275" s="172"/>
      <c r="BA275" s="172"/>
      <c r="BB275" s="172"/>
      <c r="BC275" s="172"/>
      <c r="BD275" s="172"/>
      <c r="BE275" s="172"/>
      <c r="BF275" s="172"/>
      <c r="BG275" s="172"/>
      <c r="BH275" s="172"/>
      <c r="BI275" s="172"/>
    </row>
    <row r="276" spans="1:61">
      <c r="A276" s="172"/>
      <c r="B276" s="172"/>
      <c r="C276" s="172"/>
      <c r="D276" s="172"/>
      <c r="E276" s="172"/>
      <c r="F276" s="172"/>
      <c r="G276" s="172"/>
      <c r="H276" s="172"/>
      <c r="I276" s="172"/>
      <c r="J276" s="172"/>
      <c r="K276" s="172"/>
      <c r="L276" s="172"/>
      <c r="M276" s="172"/>
      <c r="N276" s="172"/>
      <c r="O276" s="172"/>
      <c r="P276" s="172"/>
      <c r="Q276" s="172"/>
      <c r="R276" s="172"/>
      <c r="S276" s="172"/>
      <c r="T276" s="172"/>
      <c r="U276" s="172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72"/>
      <c r="AG276" s="172"/>
      <c r="AH276" s="172"/>
      <c r="AI276" s="172"/>
      <c r="AJ276" s="172"/>
      <c r="AK276" s="172"/>
      <c r="AL276" s="172"/>
      <c r="AM276" s="172"/>
      <c r="AN276" s="172"/>
      <c r="AO276" s="172"/>
      <c r="AP276" s="172"/>
      <c r="AQ276" s="172"/>
      <c r="AR276" s="172"/>
      <c r="AS276" s="172"/>
      <c r="AT276" s="172"/>
      <c r="AU276" s="172"/>
      <c r="AV276" s="172"/>
      <c r="AW276" s="172"/>
      <c r="AX276" s="172"/>
      <c r="AY276" s="172"/>
      <c r="AZ276" s="172"/>
      <c r="BA276" s="172"/>
      <c r="BB276" s="172"/>
      <c r="BC276" s="172"/>
      <c r="BD276" s="172"/>
      <c r="BE276" s="172"/>
      <c r="BF276" s="172"/>
      <c r="BG276" s="172"/>
      <c r="BH276" s="172"/>
      <c r="BI276" s="172"/>
    </row>
    <row r="277" spans="1:61">
      <c r="A277" s="172"/>
      <c r="B277" s="172"/>
      <c r="C277" s="172"/>
      <c r="D277" s="172"/>
      <c r="E277" s="172"/>
      <c r="F277" s="172"/>
      <c r="G277" s="172"/>
      <c r="H277" s="172"/>
      <c r="I277" s="172"/>
      <c r="J277" s="172"/>
      <c r="K277" s="172"/>
      <c r="L277" s="172"/>
      <c r="M277" s="172"/>
      <c r="N277" s="172"/>
      <c r="O277" s="172"/>
      <c r="P277" s="172"/>
      <c r="Q277" s="172"/>
      <c r="R277" s="172"/>
      <c r="S277" s="172"/>
      <c r="T277" s="172"/>
      <c r="U277" s="172"/>
      <c r="V277" s="172"/>
      <c r="W277" s="172"/>
      <c r="X277" s="172"/>
      <c r="Y277" s="172"/>
      <c r="Z277" s="172"/>
      <c r="AA277" s="172"/>
      <c r="AB277" s="172"/>
      <c r="AC277" s="172"/>
      <c r="AD277" s="172"/>
      <c r="AE277" s="172"/>
      <c r="AF277" s="172"/>
      <c r="AG277" s="172"/>
      <c r="AH277" s="172"/>
      <c r="AI277" s="172"/>
      <c r="AJ277" s="172"/>
      <c r="AK277" s="172"/>
      <c r="AL277" s="172"/>
      <c r="AM277" s="172"/>
      <c r="AN277" s="172"/>
      <c r="AO277" s="172"/>
      <c r="AP277" s="172"/>
      <c r="AQ277" s="172"/>
      <c r="AR277" s="172"/>
      <c r="AS277" s="172"/>
      <c r="AT277" s="172"/>
      <c r="AU277" s="172"/>
      <c r="AV277" s="172"/>
      <c r="AW277" s="172"/>
      <c r="AX277" s="172"/>
      <c r="AY277" s="172"/>
      <c r="AZ277" s="172"/>
      <c r="BA277" s="172"/>
      <c r="BB277" s="172"/>
      <c r="BC277" s="172"/>
      <c r="BD277" s="172"/>
      <c r="BE277" s="172"/>
      <c r="BF277" s="172"/>
      <c r="BG277" s="172"/>
      <c r="BH277" s="172"/>
      <c r="BI277" s="172"/>
    </row>
  </sheetData>
  <mergeCells count="142">
    <mergeCell ref="J6:M6"/>
    <mergeCell ref="P6:S6"/>
    <mergeCell ref="T6:W6"/>
    <mergeCell ref="X6:AA6"/>
    <mergeCell ref="J7:J8"/>
    <mergeCell ref="K7:K8"/>
    <mergeCell ref="L7:L8"/>
    <mergeCell ref="M7:M8"/>
    <mergeCell ref="P7:P8"/>
    <mergeCell ref="Q7:Q8"/>
    <mergeCell ref="U7:U8"/>
    <mergeCell ref="V7:V8"/>
    <mergeCell ref="W7:W8"/>
    <mergeCell ref="BF6:BI6"/>
    <mergeCell ref="BJ6:BM6"/>
    <mergeCell ref="B7:B8"/>
    <mergeCell ref="C7:C8"/>
    <mergeCell ref="D7:D8"/>
    <mergeCell ref="E7:E8"/>
    <mergeCell ref="F7:F8"/>
    <mergeCell ref="G7:G8"/>
    <mergeCell ref="H7:H8"/>
    <mergeCell ref="I7:I8"/>
    <mergeCell ref="AD6:AG6"/>
    <mergeCell ref="AH6:AK6"/>
    <mergeCell ref="AL6:AO6"/>
    <mergeCell ref="AR6:AU6"/>
    <mergeCell ref="AV6:AY6"/>
    <mergeCell ref="AZ6:BC6"/>
    <mergeCell ref="B6:E6"/>
    <mergeCell ref="F6:I6"/>
    <mergeCell ref="AA7:AA8"/>
    <mergeCell ref="AD7:AD8"/>
    <mergeCell ref="AE7:AE8"/>
    <mergeCell ref="R7:R8"/>
    <mergeCell ref="S7:S8"/>
    <mergeCell ref="T7:T8"/>
    <mergeCell ref="B25:E25"/>
    <mergeCell ref="F25:I25"/>
    <mergeCell ref="J25:M25"/>
    <mergeCell ref="P25:S25"/>
    <mergeCell ref="T25:W25"/>
    <mergeCell ref="X25:AA25"/>
    <mergeCell ref="AT7:AT8"/>
    <mergeCell ref="AU7:AU8"/>
    <mergeCell ref="AV7:AV8"/>
    <mergeCell ref="AL7:AL8"/>
    <mergeCell ref="AM7:AM8"/>
    <mergeCell ref="AN7:AN8"/>
    <mergeCell ref="AO7:AO8"/>
    <mergeCell ref="AR7:AR8"/>
    <mergeCell ref="AS7:AS8"/>
    <mergeCell ref="AF7:AF8"/>
    <mergeCell ref="AG7:AG8"/>
    <mergeCell ref="AH7:AH8"/>
    <mergeCell ref="AI7:AI8"/>
    <mergeCell ref="AJ7:AJ8"/>
    <mergeCell ref="AK7:AK8"/>
    <mergeCell ref="X7:X8"/>
    <mergeCell ref="Y7:Y8"/>
    <mergeCell ref="Z7:Z8"/>
    <mergeCell ref="AD25:AG25"/>
    <mergeCell ref="AH25:AK25"/>
    <mergeCell ref="AL25:AO25"/>
    <mergeCell ref="AR25:AU25"/>
    <mergeCell ref="AV25:AY25"/>
    <mergeCell ref="AZ25:BC25"/>
    <mergeCell ref="AZ7:AZ8"/>
    <mergeCell ref="BA7:BA8"/>
    <mergeCell ref="BB7:BB8"/>
    <mergeCell ref="BC7:BC8"/>
    <mergeCell ref="AW7:AW8"/>
    <mergeCell ref="AX7:AX8"/>
    <mergeCell ref="AY7:AY8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V26:V27"/>
    <mergeCell ref="W26:W27"/>
    <mergeCell ref="X26:X27"/>
    <mergeCell ref="Y26:Y27"/>
    <mergeCell ref="Z26:Z27"/>
    <mergeCell ref="AA26:AA27"/>
    <mergeCell ref="P26:P27"/>
    <mergeCell ref="Q26:Q27"/>
    <mergeCell ref="R26:R27"/>
    <mergeCell ref="S26:S27"/>
    <mergeCell ref="T26:T27"/>
    <mergeCell ref="U26:U27"/>
    <mergeCell ref="AJ26:AJ27"/>
    <mergeCell ref="AK26:AK27"/>
    <mergeCell ref="AL26:AL27"/>
    <mergeCell ref="AM26:AM27"/>
    <mergeCell ref="AN26:AN27"/>
    <mergeCell ref="AO26:AO27"/>
    <mergeCell ref="AD26:AD27"/>
    <mergeCell ref="AE26:AE27"/>
    <mergeCell ref="AF26:AF27"/>
    <mergeCell ref="AG26:AG27"/>
    <mergeCell ref="AH26:AH27"/>
    <mergeCell ref="AI26:AI27"/>
    <mergeCell ref="AX26:AX27"/>
    <mergeCell ref="AY26:AY27"/>
    <mergeCell ref="AZ26:AZ27"/>
    <mergeCell ref="BA26:BA27"/>
    <mergeCell ref="BB26:BB27"/>
    <mergeCell ref="BC26:BC27"/>
    <mergeCell ref="AR26:AR27"/>
    <mergeCell ref="AS26:AS27"/>
    <mergeCell ref="AT26:AT27"/>
    <mergeCell ref="AU26:AU27"/>
    <mergeCell ref="AV26:AV27"/>
    <mergeCell ref="AW26:AW27"/>
    <mergeCell ref="B45:E45"/>
    <mergeCell ref="F45:I45"/>
    <mergeCell ref="J45:M45"/>
    <mergeCell ref="P45:S45"/>
    <mergeCell ref="B46:B47"/>
    <mergeCell ref="C46:C47"/>
    <mergeCell ref="D46:D47"/>
    <mergeCell ref="E46:E47"/>
    <mergeCell ref="F46:F47"/>
    <mergeCell ref="G46:G47"/>
    <mergeCell ref="P46:P47"/>
    <mergeCell ref="Q46:Q47"/>
    <mergeCell ref="R46:R47"/>
    <mergeCell ref="S46:S47"/>
    <mergeCell ref="H46:H47"/>
    <mergeCell ref="I46:I47"/>
    <mergeCell ref="J46:J47"/>
    <mergeCell ref="K46:K47"/>
    <mergeCell ref="L46:L47"/>
    <mergeCell ref="M46:M4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3985E-541C-4C3F-A1A0-AA4DF200DB33}">
  <dimension ref="A1:AB61"/>
  <sheetViews>
    <sheetView showGridLines="0" zoomScale="90" zoomScaleNormal="90" workbookViewId="0"/>
  </sheetViews>
  <sheetFormatPr baseColWidth="10" defaultColWidth="11.42578125" defaultRowHeight="15"/>
  <cols>
    <col min="4" max="4" width="14.5703125" customWidth="1"/>
    <col min="8" max="8" width="14.42578125" bestFit="1" customWidth="1"/>
    <col min="12" max="12" width="14" customWidth="1"/>
    <col min="18" max="18" width="15.140625" bestFit="1" customWidth="1"/>
    <col min="22" max="22" width="13" customWidth="1"/>
  </cols>
  <sheetData>
    <row r="1" spans="1:28" ht="19.5">
      <c r="A1" s="6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22"/>
      <c r="O1" s="6" t="s">
        <v>0</v>
      </c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22"/>
    </row>
    <row r="2" spans="1:28" ht="19.5">
      <c r="A2" s="6" t="str">
        <f>+'Futures Data'!A2</f>
        <v>FEBRUARY OPERATIONAL HIGHLIGHTS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22"/>
      <c r="O2" s="6" t="str">
        <f>+A2</f>
        <v>FEBRUARY OPERATIONAL HIGHLIGHTS</v>
      </c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22"/>
    </row>
    <row r="3" spans="1:28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18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18"/>
    </row>
    <row r="4" spans="1:28" ht="18">
      <c r="A4" s="28" t="s">
        <v>110</v>
      </c>
      <c r="B4" s="28"/>
      <c r="C4" s="28"/>
      <c r="D4" s="28"/>
      <c r="E4" s="28"/>
      <c r="F4" s="28"/>
      <c r="G4" s="43"/>
      <c r="H4" s="43"/>
      <c r="I4" s="43"/>
      <c r="J4" s="43"/>
      <c r="K4" s="43"/>
      <c r="L4" s="83"/>
      <c r="M4" s="43"/>
      <c r="N4" s="18"/>
      <c r="O4" s="28" t="s">
        <v>110</v>
      </c>
      <c r="P4" s="28"/>
      <c r="Q4" s="28"/>
      <c r="R4" s="28"/>
      <c r="S4" s="28"/>
      <c r="T4" s="28"/>
      <c r="U4" s="43"/>
      <c r="V4" s="43"/>
      <c r="W4" s="43"/>
      <c r="X4" s="43"/>
      <c r="Y4" s="43"/>
      <c r="Z4" s="43"/>
      <c r="AA4" s="43"/>
      <c r="AB4" s="18"/>
    </row>
    <row r="5" spans="1:28" ht="15.75" thickBo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3"/>
    </row>
    <row r="6" spans="1:28" ht="15.75" thickBot="1">
      <c r="A6" s="82"/>
      <c r="B6" s="241" t="s">
        <v>111</v>
      </c>
      <c r="C6" s="242"/>
      <c r="D6" s="242"/>
      <c r="E6" s="243"/>
      <c r="F6" s="241" t="s">
        <v>76</v>
      </c>
      <c r="G6" s="242"/>
      <c r="H6" s="242"/>
      <c r="I6" s="243"/>
      <c r="J6" s="241" t="s">
        <v>81</v>
      </c>
      <c r="K6" s="242"/>
      <c r="L6" s="242"/>
      <c r="M6" s="243"/>
      <c r="N6" s="18"/>
      <c r="O6" s="82"/>
      <c r="P6" s="241" t="s">
        <v>112</v>
      </c>
      <c r="Q6" s="242"/>
      <c r="R6" s="242"/>
      <c r="S6" s="243"/>
      <c r="T6" s="241" t="s">
        <v>113</v>
      </c>
      <c r="U6" s="242"/>
      <c r="V6" s="242"/>
      <c r="W6" s="243"/>
      <c r="X6" s="241" t="s">
        <v>109</v>
      </c>
      <c r="Y6" s="242"/>
      <c r="Z6" s="242"/>
      <c r="AA6" s="243"/>
      <c r="AB6" s="18"/>
    </row>
    <row r="7" spans="1:28" ht="15.75" customHeight="1">
      <c r="A7" s="50"/>
      <c r="B7" s="244" t="s">
        <v>90</v>
      </c>
      <c r="C7" s="246" t="s">
        <v>91</v>
      </c>
      <c r="D7" s="248" t="s">
        <v>92</v>
      </c>
      <c r="E7" s="250" t="s">
        <v>93</v>
      </c>
      <c r="F7" s="244" t="s">
        <v>90</v>
      </c>
      <c r="G7" s="246" t="s">
        <v>91</v>
      </c>
      <c r="H7" s="248" t="s">
        <v>92</v>
      </c>
      <c r="I7" s="250" t="s">
        <v>93</v>
      </c>
      <c r="J7" s="244" t="s">
        <v>90</v>
      </c>
      <c r="K7" s="246" t="s">
        <v>91</v>
      </c>
      <c r="L7" s="248" t="s">
        <v>92</v>
      </c>
      <c r="M7" s="250" t="s">
        <v>93</v>
      </c>
      <c r="N7" s="18"/>
      <c r="O7" s="50"/>
      <c r="P7" s="244" t="s">
        <v>90</v>
      </c>
      <c r="Q7" s="246" t="s">
        <v>91</v>
      </c>
      <c r="R7" s="248" t="s">
        <v>92</v>
      </c>
      <c r="S7" s="250" t="s">
        <v>93</v>
      </c>
      <c r="T7" s="244" t="s">
        <v>90</v>
      </c>
      <c r="U7" s="246" t="s">
        <v>91</v>
      </c>
      <c r="V7" s="248" t="s">
        <v>92</v>
      </c>
      <c r="W7" s="250" t="s">
        <v>93</v>
      </c>
      <c r="X7" s="244" t="s">
        <v>90</v>
      </c>
      <c r="Y7" s="246" t="s">
        <v>91</v>
      </c>
      <c r="Z7" s="248" t="s">
        <v>92</v>
      </c>
      <c r="AA7" s="250" t="s">
        <v>93</v>
      </c>
      <c r="AB7" s="18"/>
    </row>
    <row r="8" spans="1:28" ht="15.75" thickBot="1">
      <c r="A8" s="57"/>
      <c r="B8" s="245"/>
      <c r="C8" s="247"/>
      <c r="D8" s="249"/>
      <c r="E8" s="251"/>
      <c r="F8" s="245"/>
      <c r="G8" s="247"/>
      <c r="H8" s="249"/>
      <c r="I8" s="251"/>
      <c r="J8" s="245"/>
      <c r="K8" s="247"/>
      <c r="L8" s="249"/>
      <c r="M8" s="251"/>
      <c r="N8" s="18"/>
      <c r="O8" s="57"/>
      <c r="P8" s="245"/>
      <c r="Q8" s="247"/>
      <c r="R8" s="249"/>
      <c r="S8" s="251"/>
      <c r="T8" s="245"/>
      <c r="U8" s="247"/>
      <c r="V8" s="249"/>
      <c r="W8" s="251"/>
      <c r="X8" s="245"/>
      <c r="Y8" s="247"/>
      <c r="Z8" s="249"/>
      <c r="AA8" s="251"/>
      <c r="AB8" s="18"/>
    </row>
    <row r="9" spans="1:28">
      <c r="A9" s="67">
        <v>44562</v>
      </c>
      <c r="B9" s="68">
        <v>64</v>
      </c>
      <c r="C9" s="69">
        <v>98</v>
      </c>
      <c r="D9" s="70">
        <v>50.715000000000003</v>
      </c>
      <c r="E9" s="71">
        <v>100</v>
      </c>
      <c r="F9" s="84">
        <v>4</v>
      </c>
      <c r="G9" s="85">
        <v>800</v>
      </c>
      <c r="H9" s="86">
        <v>163</v>
      </c>
      <c r="I9" s="87">
        <v>800</v>
      </c>
      <c r="J9" s="88">
        <v>0</v>
      </c>
      <c r="K9" s="85">
        <v>0</v>
      </c>
      <c r="L9" s="86">
        <v>0</v>
      </c>
      <c r="M9" s="87">
        <v>0</v>
      </c>
      <c r="N9" s="27"/>
      <c r="O9" s="67">
        <v>44562</v>
      </c>
      <c r="P9" s="68">
        <v>0</v>
      </c>
      <c r="Q9" s="69">
        <v>0</v>
      </c>
      <c r="R9" s="70">
        <v>0</v>
      </c>
      <c r="S9" s="71">
        <v>0</v>
      </c>
      <c r="T9" s="84">
        <v>0</v>
      </c>
      <c r="U9" s="85">
        <v>0</v>
      </c>
      <c r="V9" s="86">
        <v>0</v>
      </c>
      <c r="W9" s="87">
        <v>0</v>
      </c>
      <c r="X9" s="88">
        <v>0</v>
      </c>
      <c r="Y9" s="85">
        <v>0</v>
      </c>
      <c r="Z9" s="86">
        <v>0</v>
      </c>
      <c r="AA9" s="87">
        <v>0</v>
      </c>
      <c r="AB9" s="18"/>
    </row>
    <row r="10" spans="1:28">
      <c r="A10" s="67">
        <v>44593</v>
      </c>
      <c r="B10" s="68">
        <v>67</v>
      </c>
      <c r="C10" s="69">
        <v>116</v>
      </c>
      <c r="D10" s="70">
        <v>60.84</v>
      </c>
      <c r="E10" s="71">
        <v>143</v>
      </c>
      <c r="F10" s="89">
        <v>3</v>
      </c>
      <c r="G10" s="69">
        <v>600</v>
      </c>
      <c r="H10" s="70">
        <v>122.8</v>
      </c>
      <c r="I10" s="71">
        <v>1400</v>
      </c>
      <c r="J10" s="68">
        <v>0</v>
      </c>
      <c r="K10" s="69">
        <v>0</v>
      </c>
      <c r="L10" s="70">
        <v>0</v>
      </c>
      <c r="M10" s="71">
        <v>0</v>
      </c>
      <c r="N10" s="27"/>
      <c r="O10" s="67">
        <v>44593</v>
      </c>
      <c r="P10" s="68">
        <v>0</v>
      </c>
      <c r="Q10" s="69">
        <v>0</v>
      </c>
      <c r="R10" s="70">
        <v>0</v>
      </c>
      <c r="S10" s="71">
        <v>0</v>
      </c>
      <c r="T10" s="89">
        <v>0</v>
      </c>
      <c r="U10" s="69">
        <v>0</v>
      </c>
      <c r="V10" s="70">
        <v>0</v>
      </c>
      <c r="W10" s="71">
        <v>0</v>
      </c>
      <c r="X10" s="68">
        <v>0</v>
      </c>
      <c r="Y10" s="69">
        <v>0</v>
      </c>
      <c r="Z10" s="70">
        <v>0</v>
      </c>
      <c r="AA10" s="71">
        <v>0</v>
      </c>
      <c r="AB10" s="18"/>
    </row>
    <row r="11" spans="1:28">
      <c r="A11" s="67">
        <v>44621</v>
      </c>
      <c r="B11" s="68">
        <v>30</v>
      </c>
      <c r="C11" s="69">
        <v>58</v>
      </c>
      <c r="D11" s="70">
        <v>31.745000000000001</v>
      </c>
      <c r="E11" s="71">
        <v>36</v>
      </c>
      <c r="F11" s="89">
        <v>9</v>
      </c>
      <c r="G11" s="69">
        <v>2000</v>
      </c>
      <c r="H11" s="70">
        <v>403.8</v>
      </c>
      <c r="I11" s="71">
        <v>2000</v>
      </c>
      <c r="J11" s="68">
        <v>0</v>
      </c>
      <c r="K11" s="69">
        <v>0</v>
      </c>
      <c r="L11" s="70">
        <v>0</v>
      </c>
      <c r="M11" s="71">
        <v>0</v>
      </c>
      <c r="N11" s="27"/>
      <c r="O11" s="67">
        <v>44621</v>
      </c>
      <c r="P11" s="68">
        <v>0</v>
      </c>
      <c r="Q11" s="69">
        <v>0</v>
      </c>
      <c r="R11" s="70">
        <v>0</v>
      </c>
      <c r="S11" s="71">
        <v>0</v>
      </c>
      <c r="T11" s="89">
        <v>0</v>
      </c>
      <c r="U11" s="69">
        <v>0</v>
      </c>
      <c r="V11" s="70">
        <v>0</v>
      </c>
      <c r="W11" s="71">
        <v>0</v>
      </c>
      <c r="X11" s="68">
        <v>0</v>
      </c>
      <c r="Y11" s="69">
        <v>0</v>
      </c>
      <c r="Z11" s="70">
        <v>0</v>
      </c>
      <c r="AA11" s="71">
        <v>0</v>
      </c>
      <c r="AB11" s="18"/>
    </row>
    <row r="12" spans="1:28">
      <c r="A12" s="62">
        <v>44652</v>
      </c>
      <c r="B12" s="90">
        <v>39</v>
      </c>
      <c r="C12" s="64">
        <v>67</v>
      </c>
      <c r="D12" s="65">
        <v>37.055</v>
      </c>
      <c r="E12" s="66">
        <v>18</v>
      </c>
      <c r="F12" s="90">
        <v>3</v>
      </c>
      <c r="G12" s="64">
        <v>600</v>
      </c>
      <c r="H12" s="65">
        <v>123.8</v>
      </c>
      <c r="I12" s="66">
        <v>2600</v>
      </c>
      <c r="J12" s="63">
        <v>0</v>
      </c>
      <c r="K12" s="64">
        <v>0</v>
      </c>
      <c r="L12" s="65">
        <v>0</v>
      </c>
      <c r="M12" s="66">
        <v>0</v>
      </c>
      <c r="N12" s="27"/>
      <c r="O12" s="62">
        <v>44652</v>
      </c>
      <c r="P12" s="90">
        <v>0</v>
      </c>
      <c r="Q12" s="64">
        <v>0</v>
      </c>
      <c r="R12" s="65">
        <v>0</v>
      </c>
      <c r="S12" s="66">
        <v>0</v>
      </c>
      <c r="T12" s="90">
        <v>0</v>
      </c>
      <c r="U12" s="64">
        <v>0</v>
      </c>
      <c r="V12" s="65">
        <v>0</v>
      </c>
      <c r="W12" s="66">
        <v>0</v>
      </c>
      <c r="X12" s="63">
        <v>0</v>
      </c>
      <c r="Y12" s="64">
        <v>0</v>
      </c>
      <c r="Z12" s="65">
        <v>0</v>
      </c>
      <c r="AA12" s="66">
        <v>0</v>
      </c>
      <c r="AB12" s="18"/>
    </row>
    <row r="13" spans="1:28">
      <c r="A13" s="62">
        <v>44682</v>
      </c>
      <c r="B13" s="63">
        <v>25</v>
      </c>
      <c r="C13" s="64">
        <v>25</v>
      </c>
      <c r="D13" s="65">
        <v>13.115</v>
      </c>
      <c r="E13" s="66">
        <v>26</v>
      </c>
      <c r="F13" s="90">
        <v>7</v>
      </c>
      <c r="G13" s="64">
        <v>1400</v>
      </c>
      <c r="H13" s="65">
        <v>276.60000000000002</v>
      </c>
      <c r="I13" s="66">
        <v>4000</v>
      </c>
      <c r="J13" s="63">
        <v>0</v>
      </c>
      <c r="K13" s="64">
        <v>0</v>
      </c>
      <c r="L13" s="65">
        <v>0</v>
      </c>
      <c r="M13" s="66">
        <v>0</v>
      </c>
      <c r="N13" s="27"/>
      <c r="O13" s="62">
        <v>44682</v>
      </c>
      <c r="P13" s="63">
        <v>0</v>
      </c>
      <c r="Q13" s="64">
        <v>0</v>
      </c>
      <c r="R13" s="65">
        <v>0</v>
      </c>
      <c r="S13" s="66">
        <v>0</v>
      </c>
      <c r="T13" s="90">
        <v>0</v>
      </c>
      <c r="U13" s="64">
        <v>0</v>
      </c>
      <c r="V13" s="65">
        <v>0</v>
      </c>
      <c r="W13" s="66">
        <v>0</v>
      </c>
      <c r="X13" s="63">
        <v>0</v>
      </c>
      <c r="Y13" s="64">
        <v>0</v>
      </c>
      <c r="Z13" s="65">
        <v>0</v>
      </c>
      <c r="AA13" s="66">
        <v>0</v>
      </c>
      <c r="AB13" s="18"/>
    </row>
    <row r="14" spans="1:28">
      <c r="A14" s="62">
        <v>44713</v>
      </c>
      <c r="B14" s="63">
        <v>26</v>
      </c>
      <c r="C14" s="64">
        <v>35</v>
      </c>
      <c r="D14" s="65">
        <v>17.48</v>
      </c>
      <c r="E14" s="66">
        <v>21</v>
      </c>
      <c r="F14" s="63">
        <v>22</v>
      </c>
      <c r="G14" s="64">
        <v>4600</v>
      </c>
      <c r="H14" s="65">
        <v>929.2</v>
      </c>
      <c r="I14" s="66">
        <v>3600</v>
      </c>
      <c r="J14" s="63">
        <v>0</v>
      </c>
      <c r="K14" s="64">
        <v>0</v>
      </c>
      <c r="L14" s="65">
        <v>0</v>
      </c>
      <c r="M14" s="66">
        <v>0</v>
      </c>
      <c r="N14" s="27"/>
      <c r="O14" s="62">
        <v>44713</v>
      </c>
      <c r="P14" s="63">
        <v>0</v>
      </c>
      <c r="Q14" s="64">
        <v>0</v>
      </c>
      <c r="R14" s="65">
        <v>0</v>
      </c>
      <c r="S14" s="66">
        <v>0</v>
      </c>
      <c r="T14" s="63">
        <v>0</v>
      </c>
      <c r="U14" s="64">
        <v>0</v>
      </c>
      <c r="V14" s="65">
        <v>0</v>
      </c>
      <c r="W14" s="66">
        <v>0</v>
      </c>
      <c r="X14" s="63">
        <v>0</v>
      </c>
      <c r="Y14" s="64">
        <v>0</v>
      </c>
      <c r="Z14" s="65">
        <v>0</v>
      </c>
      <c r="AA14" s="66">
        <v>0</v>
      </c>
      <c r="AB14" s="18"/>
    </row>
    <row r="15" spans="1:28">
      <c r="A15" s="257">
        <v>44743</v>
      </c>
      <c r="B15" s="258">
        <v>20</v>
      </c>
      <c r="C15" s="259">
        <v>20</v>
      </c>
      <c r="D15" s="260">
        <v>9.48</v>
      </c>
      <c r="E15" s="261">
        <v>23</v>
      </c>
      <c r="F15" s="258">
        <v>2</v>
      </c>
      <c r="G15" s="259">
        <v>400</v>
      </c>
      <c r="H15" s="260">
        <v>84.8</v>
      </c>
      <c r="I15" s="261">
        <v>4000</v>
      </c>
      <c r="J15" s="258">
        <v>0</v>
      </c>
      <c r="K15" s="259">
        <v>0</v>
      </c>
      <c r="L15" s="260">
        <v>0</v>
      </c>
      <c r="M15" s="261">
        <v>0</v>
      </c>
      <c r="N15" s="185"/>
      <c r="O15" s="257">
        <v>44743</v>
      </c>
      <c r="P15" s="258">
        <v>0</v>
      </c>
      <c r="Q15" s="259">
        <v>0</v>
      </c>
      <c r="R15" s="260">
        <v>0</v>
      </c>
      <c r="S15" s="261">
        <v>0</v>
      </c>
      <c r="T15" s="258">
        <v>0</v>
      </c>
      <c r="U15" s="259">
        <v>0</v>
      </c>
      <c r="V15" s="260">
        <v>0</v>
      </c>
      <c r="W15" s="261">
        <v>0</v>
      </c>
      <c r="X15" s="258">
        <v>0</v>
      </c>
      <c r="Y15" s="259">
        <v>0</v>
      </c>
      <c r="Z15" s="260">
        <v>0</v>
      </c>
      <c r="AA15" s="261">
        <v>0</v>
      </c>
      <c r="AB15" s="23"/>
    </row>
    <row r="16" spans="1:28">
      <c r="A16" s="257">
        <v>44774</v>
      </c>
      <c r="B16" s="258">
        <v>37</v>
      </c>
      <c r="C16" s="259">
        <v>56</v>
      </c>
      <c r="D16" s="260">
        <v>26.675000000000001</v>
      </c>
      <c r="E16" s="261">
        <v>48</v>
      </c>
      <c r="F16" s="258">
        <v>5</v>
      </c>
      <c r="G16" s="259">
        <v>1000</v>
      </c>
      <c r="H16" s="260">
        <v>197.8</v>
      </c>
      <c r="I16" s="261">
        <v>5000</v>
      </c>
      <c r="J16" s="258">
        <v>0</v>
      </c>
      <c r="K16" s="259">
        <v>0</v>
      </c>
      <c r="L16" s="260">
        <v>0</v>
      </c>
      <c r="M16" s="261">
        <v>0</v>
      </c>
      <c r="N16" s="185"/>
      <c r="O16" s="257">
        <v>44774</v>
      </c>
      <c r="P16" s="258">
        <v>0</v>
      </c>
      <c r="Q16" s="259">
        <v>0</v>
      </c>
      <c r="R16" s="260">
        <v>0</v>
      </c>
      <c r="S16" s="261">
        <v>0</v>
      </c>
      <c r="T16" s="258">
        <v>0</v>
      </c>
      <c r="U16" s="259">
        <v>0</v>
      </c>
      <c r="V16" s="260">
        <v>0</v>
      </c>
      <c r="W16" s="261">
        <v>0</v>
      </c>
      <c r="X16" s="258">
        <v>0</v>
      </c>
      <c r="Y16" s="259">
        <v>0</v>
      </c>
      <c r="Z16" s="260">
        <v>0</v>
      </c>
      <c r="AA16" s="261">
        <v>0</v>
      </c>
      <c r="AB16" s="18"/>
    </row>
    <row r="17" spans="1:28">
      <c r="A17" s="257">
        <v>44805</v>
      </c>
      <c r="B17" s="258">
        <v>12</v>
      </c>
      <c r="C17" s="259">
        <v>12</v>
      </c>
      <c r="D17" s="260">
        <v>5.6050000000000004</v>
      </c>
      <c r="E17" s="261">
        <v>3</v>
      </c>
      <c r="F17" s="258">
        <v>7</v>
      </c>
      <c r="G17" s="259">
        <v>1400</v>
      </c>
      <c r="H17" s="260">
        <v>283.2</v>
      </c>
      <c r="I17" s="261">
        <v>2400</v>
      </c>
      <c r="J17" s="258">
        <v>3</v>
      </c>
      <c r="K17" s="259">
        <v>30002</v>
      </c>
      <c r="L17" s="260">
        <v>54.003500000000003</v>
      </c>
      <c r="M17" s="261">
        <v>0</v>
      </c>
      <c r="N17" s="185"/>
      <c r="O17" s="257">
        <v>44805</v>
      </c>
      <c r="P17" s="258">
        <v>0</v>
      </c>
      <c r="Q17" s="259">
        <v>0</v>
      </c>
      <c r="R17" s="260">
        <v>0</v>
      </c>
      <c r="S17" s="261">
        <v>0</v>
      </c>
      <c r="T17" s="258">
        <v>0</v>
      </c>
      <c r="U17" s="259">
        <v>0</v>
      </c>
      <c r="V17" s="260">
        <v>0</v>
      </c>
      <c r="W17" s="261">
        <v>0</v>
      </c>
      <c r="X17" s="258">
        <v>0</v>
      </c>
      <c r="Y17" s="259">
        <v>0</v>
      </c>
      <c r="Z17" s="260">
        <v>0</v>
      </c>
      <c r="AA17" s="261">
        <v>0</v>
      </c>
      <c r="AB17" s="18"/>
    </row>
    <row r="18" spans="1:28">
      <c r="A18" s="257">
        <v>44835</v>
      </c>
      <c r="B18" s="258">
        <v>7</v>
      </c>
      <c r="C18" s="259">
        <v>7</v>
      </c>
      <c r="D18" s="260">
        <v>3.43</v>
      </c>
      <c r="E18" s="261">
        <v>4</v>
      </c>
      <c r="F18" s="258">
        <v>3</v>
      </c>
      <c r="G18" s="259">
        <v>600</v>
      </c>
      <c r="H18" s="260">
        <v>119</v>
      </c>
      <c r="I18" s="261">
        <v>3000</v>
      </c>
      <c r="J18" s="258">
        <v>0</v>
      </c>
      <c r="K18" s="259">
        <v>0</v>
      </c>
      <c r="L18" s="260">
        <v>0</v>
      </c>
      <c r="M18" s="261">
        <v>0</v>
      </c>
      <c r="N18" s="213"/>
      <c r="O18" s="257">
        <v>44835</v>
      </c>
      <c r="P18" s="258">
        <v>3</v>
      </c>
      <c r="Q18" s="259">
        <v>70000</v>
      </c>
      <c r="R18" s="260">
        <v>144</v>
      </c>
      <c r="S18" s="261">
        <v>70000</v>
      </c>
      <c r="T18" s="258">
        <v>3</v>
      </c>
      <c r="U18" s="259">
        <v>3200</v>
      </c>
      <c r="V18" s="260">
        <v>21.8</v>
      </c>
      <c r="W18" s="261">
        <v>200</v>
      </c>
      <c r="X18" s="258">
        <v>0</v>
      </c>
      <c r="Y18" s="259">
        <v>0</v>
      </c>
      <c r="Z18" s="260">
        <v>0</v>
      </c>
      <c r="AA18" s="261">
        <v>0</v>
      </c>
      <c r="AB18" s="18"/>
    </row>
    <row r="19" spans="1:28">
      <c r="A19" s="257">
        <v>44866</v>
      </c>
      <c r="B19" s="258">
        <v>11</v>
      </c>
      <c r="C19" s="259">
        <v>11</v>
      </c>
      <c r="D19" s="260">
        <v>5.5750000000000002</v>
      </c>
      <c r="E19" s="261">
        <v>8</v>
      </c>
      <c r="F19" s="258">
        <v>1</v>
      </c>
      <c r="G19" s="259">
        <v>500</v>
      </c>
      <c r="H19" s="260">
        <v>96.5</v>
      </c>
      <c r="I19" s="261">
        <v>3500</v>
      </c>
      <c r="J19" s="258">
        <v>0</v>
      </c>
      <c r="K19" s="259">
        <v>0</v>
      </c>
      <c r="L19" s="260">
        <v>0</v>
      </c>
      <c r="M19" s="261">
        <v>0</v>
      </c>
      <c r="N19" s="213"/>
      <c r="O19" s="257">
        <v>44866</v>
      </c>
      <c r="P19" s="258">
        <v>0</v>
      </c>
      <c r="Q19" s="259">
        <v>0</v>
      </c>
      <c r="R19" s="260">
        <v>0</v>
      </c>
      <c r="S19" s="261">
        <v>70000</v>
      </c>
      <c r="T19" s="258">
        <v>1</v>
      </c>
      <c r="U19" s="259">
        <v>100</v>
      </c>
      <c r="V19" s="260">
        <v>0.82</v>
      </c>
      <c r="W19" s="261">
        <v>300</v>
      </c>
      <c r="X19" s="258">
        <v>0</v>
      </c>
      <c r="Y19" s="259">
        <v>0</v>
      </c>
      <c r="Z19" s="260">
        <v>0</v>
      </c>
      <c r="AA19" s="261">
        <v>0</v>
      </c>
      <c r="AB19" s="18"/>
    </row>
    <row r="20" spans="1:28" ht="15.75" thickBot="1">
      <c r="A20" s="263">
        <v>44896</v>
      </c>
      <c r="B20" s="264">
        <v>27</v>
      </c>
      <c r="C20" s="265">
        <v>27</v>
      </c>
      <c r="D20" s="266">
        <v>13.305</v>
      </c>
      <c r="E20" s="267">
        <v>3</v>
      </c>
      <c r="F20" s="264">
        <v>11</v>
      </c>
      <c r="G20" s="265">
        <v>3100</v>
      </c>
      <c r="H20" s="266">
        <v>611.1</v>
      </c>
      <c r="I20" s="267">
        <v>0</v>
      </c>
      <c r="J20" s="264">
        <v>1</v>
      </c>
      <c r="K20" s="265">
        <v>10</v>
      </c>
      <c r="L20" s="266">
        <v>1.9E-2</v>
      </c>
      <c r="M20" s="267">
        <v>10</v>
      </c>
      <c r="N20" s="197"/>
      <c r="O20" s="263">
        <v>44896</v>
      </c>
      <c r="P20" s="264">
        <v>0</v>
      </c>
      <c r="Q20" s="265">
        <v>0</v>
      </c>
      <c r="R20" s="266">
        <v>0</v>
      </c>
      <c r="S20" s="267">
        <v>70000</v>
      </c>
      <c r="T20" s="264">
        <v>0</v>
      </c>
      <c r="U20" s="265">
        <v>0</v>
      </c>
      <c r="V20" s="266">
        <v>0</v>
      </c>
      <c r="W20" s="267">
        <v>0</v>
      </c>
      <c r="X20" s="264">
        <v>0</v>
      </c>
      <c r="Y20" s="265">
        <v>0</v>
      </c>
      <c r="Z20" s="266">
        <v>0</v>
      </c>
      <c r="AA20" s="267">
        <v>0</v>
      </c>
      <c r="AB20" s="18"/>
    </row>
    <row r="21" spans="1:28">
      <c r="A21" s="257">
        <v>44927</v>
      </c>
      <c r="B21" s="258">
        <v>4</v>
      </c>
      <c r="C21" s="259">
        <v>4</v>
      </c>
      <c r="D21" s="260">
        <v>1.98</v>
      </c>
      <c r="E21" s="261">
        <v>5</v>
      </c>
      <c r="F21" s="258">
        <v>9</v>
      </c>
      <c r="G21" s="259">
        <v>2000</v>
      </c>
      <c r="H21" s="260">
        <v>382.2</v>
      </c>
      <c r="I21" s="261">
        <v>2000</v>
      </c>
      <c r="J21" s="258">
        <v>0</v>
      </c>
      <c r="K21" s="259">
        <v>0</v>
      </c>
      <c r="L21" s="260">
        <v>0</v>
      </c>
      <c r="M21" s="261">
        <v>10</v>
      </c>
      <c r="N21" s="113"/>
      <c r="O21" s="257">
        <v>44927</v>
      </c>
      <c r="P21" s="258">
        <v>2</v>
      </c>
      <c r="Q21" s="259">
        <v>30000</v>
      </c>
      <c r="R21" s="260">
        <v>60</v>
      </c>
      <c r="S21" s="261">
        <v>100000</v>
      </c>
      <c r="T21" s="258">
        <v>0</v>
      </c>
      <c r="U21" s="259">
        <v>0</v>
      </c>
      <c r="V21" s="260">
        <v>0</v>
      </c>
      <c r="W21" s="261">
        <v>0</v>
      </c>
      <c r="X21" s="258">
        <v>0</v>
      </c>
      <c r="Y21" s="259">
        <v>0</v>
      </c>
      <c r="Z21" s="260">
        <v>0</v>
      </c>
      <c r="AA21" s="261">
        <v>0</v>
      </c>
    </row>
    <row r="22" spans="1:28" ht="15.75" thickBot="1">
      <c r="A22" s="257">
        <v>44958</v>
      </c>
      <c r="B22" s="258">
        <v>27</v>
      </c>
      <c r="C22" s="259">
        <v>433</v>
      </c>
      <c r="D22" s="260">
        <v>231.14</v>
      </c>
      <c r="E22" s="261">
        <v>416</v>
      </c>
      <c r="F22" s="258">
        <v>4</v>
      </c>
      <c r="G22" s="259">
        <v>800</v>
      </c>
      <c r="H22" s="260">
        <v>148.4</v>
      </c>
      <c r="I22" s="261">
        <v>2800</v>
      </c>
      <c r="J22" s="258">
        <v>2</v>
      </c>
      <c r="K22" s="259">
        <v>10010</v>
      </c>
      <c r="L22" s="260">
        <v>20.018999999999998</v>
      </c>
      <c r="M22" s="261">
        <v>10000</v>
      </c>
      <c r="N22" s="113"/>
      <c r="O22" s="257">
        <v>44958</v>
      </c>
      <c r="P22" s="258">
        <v>0</v>
      </c>
      <c r="Q22" s="259">
        <v>0</v>
      </c>
      <c r="R22" s="260">
        <v>0</v>
      </c>
      <c r="S22" s="261">
        <v>100000</v>
      </c>
      <c r="T22" s="258">
        <v>1</v>
      </c>
      <c r="U22" s="259">
        <v>3000</v>
      </c>
      <c r="V22" s="260">
        <v>24</v>
      </c>
      <c r="W22" s="261">
        <v>3000</v>
      </c>
      <c r="X22" s="258">
        <v>0</v>
      </c>
      <c r="Y22" s="259">
        <v>0</v>
      </c>
      <c r="Z22" s="260">
        <v>0</v>
      </c>
      <c r="AA22" s="261">
        <v>0</v>
      </c>
    </row>
    <row r="23" spans="1:28">
      <c r="A23" s="268" t="s">
        <v>61</v>
      </c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113"/>
      <c r="O23" s="268" t="s">
        <v>61</v>
      </c>
      <c r="P23" s="271"/>
      <c r="Q23" s="271"/>
      <c r="R23" s="271"/>
      <c r="S23" s="271"/>
      <c r="T23" s="271"/>
      <c r="U23" s="271"/>
      <c r="V23" s="271"/>
      <c r="W23" s="271"/>
      <c r="X23" s="270"/>
      <c r="Y23" s="297"/>
      <c r="Z23" s="270"/>
      <c r="AA23" s="270"/>
    </row>
    <row r="24" spans="1:28" ht="15.75" thickBot="1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273"/>
      <c r="O24" s="302"/>
      <c r="P24" s="273"/>
      <c r="Q24" s="273"/>
      <c r="R24" s="185"/>
      <c r="S24" s="185"/>
      <c r="T24" s="185"/>
      <c r="U24" s="185"/>
      <c r="V24" s="185"/>
      <c r="W24" s="185"/>
      <c r="X24" s="185"/>
      <c r="Y24" s="185"/>
      <c r="Z24" s="185"/>
      <c r="AA24" s="185"/>
    </row>
    <row r="25" spans="1:28" ht="15.75" thickBot="1">
      <c r="A25" s="274"/>
      <c r="B25" s="275" t="s">
        <v>97</v>
      </c>
      <c r="C25" s="276"/>
      <c r="D25" s="276"/>
      <c r="E25" s="277"/>
      <c r="F25" s="275" t="s">
        <v>98</v>
      </c>
      <c r="G25" s="276"/>
      <c r="H25" s="276"/>
      <c r="I25" s="277"/>
      <c r="J25" s="275" t="s">
        <v>114</v>
      </c>
      <c r="K25" s="276"/>
      <c r="L25" s="276"/>
      <c r="M25" s="277"/>
      <c r="N25" s="185"/>
      <c r="O25" s="274"/>
      <c r="P25" s="275" t="s">
        <v>101</v>
      </c>
      <c r="Q25" s="276"/>
      <c r="R25" s="276"/>
      <c r="S25" s="277"/>
      <c r="T25" s="275" t="s">
        <v>115</v>
      </c>
      <c r="U25" s="276"/>
      <c r="V25" s="276"/>
      <c r="W25" s="277"/>
      <c r="X25" s="275" t="s">
        <v>107</v>
      </c>
      <c r="Y25" s="276"/>
      <c r="Z25" s="276"/>
      <c r="AA25" s="277"/>
    </row>
    <row r="26" spans="1:28" ht="15.75" thickBot="1">
      <c r="A26" s="278"/>
      <c r="B26" s="303" t="s">
        <v>90</v>
      </c>
      <c r="C26" s="276" t="s">
        <v>91</v>
      </c>
      <c r="D26" s="304" t="s">
        <v>92</v>
      </c>
      <c r="E26" s="305" t="s">
        <v>93</v>
      </c>
      <c r="F26" s="275" t="s">
        <v>90</v>
      </c>
      <c r="G26" s="306" t="s">
        <v>91</v>
      </c>
      <c r="H26" s="304" t="s">
        <v>92</v>
      </c>
      <c r="I26" s="307" t="s">
        <v>93</v>
      </c>
      <c r="J26" s="303" t="s">
        <v>90</v>
      </c>
      <c r="K26" s="276" t="s">
        <v>91</v>
      </c>
      <c r="L26" s="304" t="s">
        <v>92</v>
      </c>
      <c r="M26" s="282" t="s">
        <v>93</v>
      </c>
      <c r="N26" s="283"/>
      <c r="O26" s="278"/>
      <c r="P26" s="279" t="s">
        <v>90</v>
      </c>
      <c r="Q26" s="280" t="s">
        <v>91</v>
      </c>
      <c r="R26" s="281" t="s">
        <v>92</v>
      </c>
      <c r="S26" s="282" t="s">
        <v>93</v>
      </c>
      <c r="T26" s="279" t="s">
        <v>90</v>
      </c>
      <c r="U26" s="280" t="s">
        <v>91</v>
      </c>
      <c r="V26" s="281" t="s">
        <v>92</v>
      </c>
      <c r="W26" s="282" t="s">
        <v>93</v>
      </c>
      <c r="X26" s="303" t="s">
        <v>90</v>
      </c>
      <c r="Y26" s="306" t="s">
        <v>91</v>
      </c>
      <c r="Z26" s="304" t="s">
        <v>116</v>
      </c>
      <c r="AA26" s="305" t="s">
        <v>93</v>
      </c>
    </row>
    <row r="27" spans="1:28" ht="15.75" thickBot="1">
      <c r="A27" s="284"/>
      <c r="B27" s="285"/>
      <c r="C27" s="308"/>
      <c r="D27" s="287"/>
      <c r="E27" s="288"/>
      <c r="F27" s="309"/>
      <c r="G27" s="286"/>
      <c r="H27" s="287"/>
      <c r="I27" s="310"/>
      <c r="J27" s="285"/>
      <c r="K27" s="308"/>
      <c r="L27" s="287"/>
      <c r="M27" s="288"/>
      <c r="N27" s="217"/>
      <c r="O27" s="284"/>
      <c r="P27" s="285"/>
      <c r="Q27" s="286"/>
      <c r="R27" s="287"/>
      <c r="S27" s="288"/>
      <c r="T27" s="285"/>
      <c r="U27" s="286"/>
      <c r="V27" s="287"/>
      <c r="W27" s="288"/>
      <c r="X27" s="285"/>
      <c r="Y27" s="286"/>
      <c r="Z27" s="287"/>
      <c r="AA27" s="288"/>
    </row>
    <row r="28" spans="1:28">
      <c r="A28" s="257">
        <v>44562</v>
      </c>
      <c r="B28" s="258">
        <v>2</v>
      </c>
      <c r="C28" s="259">
        <v>17000</v>
      </c>
      <c r="D28" s="260">
        <v>20.399999999999999</v>
      </c>
      <c r="E28" s="261">
        <v>17000</v>
      </c>
      <c r="F28" s="311">
        <v>4</v>
      </c>
      <c r="G28" s="269">
        <v>7900</v>
      </c>
      <c r="H28" s="294">
        <v>55.95</v>
      </c>
      <c r="I28" s="295">
        <v>9150</v>
      </c>
      <c r="J28" s="299">
        <v>0</v>
      </c>
      <c r="K28" s="269">
        <v>0</v>
      </c>
      <c r="L28" s="294">
        <v>0</v>
      </c>
      <c r="M28" s="295">
        <v>0</v>
      </c>
      <c r="N28" s="113"/>
      <c r="O28" s="257">
        <v>44562</v>
      </c>
      <c r="P28" s="311">
        <v>0</v>
      </c>
      <c r="Q28" s="269">
        <v>0</v>
      </c>
      <c r="R28" s="294">
        <v>0</v>
      </c>
      <c r="S28" s="295">
        <v>0</v>
      </c>
      <c r="T28" s="311">
        <v>0</v>
      </c>
      <c r="U28" s="269">
        <v>0</v>
      </c>
      <c r="V28" s="294">
        <v>0</v>
      </c>
      <c r="W28" s="295">
        <v>0</v>
      </c>
      <c r="X28" s="311">
        <v>0</v>
      </c>
      <c r="Y28" s="269">
        <v>0</v>
      </c>
      <c r="Z28" s="294">
        <v>0</v>
      </c>
      <c r="AA28" s="295">
        <v>0</v>
      </c>
    </row>
    <row r="29" spans="1:28">
      <c r="A29" s="257">
        <v>44593</v>
      </c>
      <c r="B29" s="258">
        <v>0</v>
      </c>
      <c r="C29" s="259">
        <v>0</v>
      </c>
      <c r="D29" s="260">
        <v>0</v>
      </c>
      <c r="E29" s="261">
        <v>17000</v>
      </c>
      <c r="F29" s="258">
        <v>0</v>
      </c>
      <c r="G29" s="259">
        <v>0</v>
      </c>
      <c r="H29" s="260">
        <v>0</v>
      </c>
      <c r="I29" s="261">
        <v>9150</v>
      </c>
      <c r="J29" s="258">
        <v>0</v>
      </c>
      <c r="K29" s="259">
        <v>0</v>
      </c>
      <c r="L29" s="260">
        <v>0</v>
      </c>
      <c r="M29" s="261">
        <v>0</v>
      </c>
      <c r="N29" s="206"/>
      <c r="O29" s="257">
        <v>44593</v>
      </c>
      <c r="P29" s="312">
        <v>1</v>
      </c>
      <c r="Q29" s="259">
        <v>3000</v>
      </c>
      <c r="R29" s="260">
        <v>45</v>
      </c>
      <c r="S29" s="261">
        <v>3000</v>
      </c>
      <c r="T29" s="312">
        <v>0</v>
      </c>
      <c r="U29" s="259">
        <v>0</v>
      </c>
      <c r="V29" s="260">
        <v>0</v>
      </c>
      <c r="W29" s="261">
        <v>0</v>
      </c>
      <c r="X29" s="312">
        <v>0</v>
      </c>
      <c r="Y29" s="259">
        <v>0</v>
      </c>
      <c r="Z29" s="260">
        <v>0</v>
      </c>
      <c r="AA29" s="261">
        <v>0</v>
      </c>
    </row>
    <row r="30" spans="1:28">
      <c r="A30" s="257">
        <v>44621</v>
      </c>
      <c r="B30" s="258">
        <v>0</v>
      </c>
      <c r="C30" s="259">
        <v>0</v>
      </c>
      <c r="D30" s="260">
        <v>0</v>
      </c>
      <c r="E30" s="261">
        <v>0</v>
      </c>
      <c r="F30" s="258">
        <v>0</v>
      </c>
      <c r="G30" s="259">
        <v>0</v>
      </c>
      <c r="H30" s="260">
        <v>0</v>
      </c>
      <c r="I30" s="261">
        <v>0</v>
      </c>
      <c r="J30" s="258">
        <v>0</v>
      </c>
      <c r="K30" s="259">
        <v>0</v>
      </c>
      <c r="L30" s="260">
        <v>0</v>
      </c>
      <c r="M30" s="261">
        <v>0</v>
      </c>
      <c r="N30" s="206"/>
      <c r="O30" s="257">
        <v>44621</v>
      </c>
      <c r="P30" s="312">
        <v>0</v>
      </c>
      <c r="Q30" s="259">
        <v>0</v>
      </c>
      <c r="R30" s="260">
        <v>0</v>
      </c>
      <c r="S30" s="261">
        <v>0</v>
      </c>
      <c r="T30" s="312">
        <v>0</v>
      </c>
      <c r="U30" s="259">
        <v>0</v>
      </c>
      <c r="V30" s="260">
        <v>0</v>
      </c>
      <c r="W30" s="261">
        <v>0</v>
      </c>
      <c r="X30" s="312">
        <v>0</v>
      </c>
      <c r="Y30" s="259">
        <v>0</v>
      </c>
      <c r="Z30" s="260">
        <v>0</v>
      </c>
      <c r="AA30" s="261">
        <v>0</v>
      </c>
    </row>
    <row r="31" spans="1:28">
      <c r="A31" s="257">
        <v>44652</v>
      </c>
      <c r="B31" s="312">
        <v>0</v>
      </c>
      <c r="C31" s="259">
        <v>0</v>
      </c>
      <c r="D31" s="260">
        <v>0</v>
      </c>
      <c r="E31" s="261">
        <v>0</v>
      </c>
      <c r="F31" s="312">
        <v>0</v>
      </c>
      <c r="G31" s="259">
        <v>0</v>
      </c>
      <c r="H31" s="260">
        <v>0</v>
      </c>
      <c r="I31" s="261">
        <v>0</v>
      </c>
      <c r="J31" s="258">
        <v>0</v>
      </c>
      <c r="K31" s="259">
        <v>0</v>
      </c>
      <c r="L31" s="260">
        <v>0</v>
      </c>
      <c r="M31" s="261">
        <v>0</v>
      </c>
      <c r="N31" s="206"/>
      <c r="O31" s="257">
        <v>44652</v>
      </c>
      <c r="P31" s="312">
        <v>0</v>
      </c>
      <c r="Q31" s="259">
        <v>0</v>
      </c>
      <c r="R31" s="260">
        <v>0</v>
      </c>
      <c r="S31" s="261">
        <v>0</v>
      </c>
      <c r="T31" s="312">
        <v>0</v>
      </c>
      <c r="U31" s="259">
        <v>0</v>
      </c>
      <c r="V31" s="260">
        <v>0</v>
      </c>
      <c r="W31" s="261">
        <v>0</v>
      </c>
      <c r="X31" s="312">
        <v>0</v>
      </c>
      <c r="Y31" s="259">
        <v>0</v>
      </c>
      <c r="Z31" s="260">
        <v>0</v>
      </c>
      <c r="AA31" s="261">
        <v>0</v>
      </c>
    </row>
    <row r="32" spans="1:28">
      <c r="A32" s="257">
        <v>44682</v>
      </c>
      <c r="B32" s="258">
        <v>0</v>
      </c>
      <c r="C32" s="259">
        <v>0</v>
      </c>
      <c r="D32" s="260">
        <v>0</v>
      </c>
      <c r="E32" s="261">
        <v>0</v>
      </c>
      <c r="F32" s="258">
        <v>0</v>
      </c>
      <c r="G32" s="259">
        <v>0</v>
      </c>
      <c r="H32" s="260">
        <v>0</v>
      </c>
      <c r="I32" s="261">
        <v>0</v>
      </c>
      <c r="J32" s="258">
        <v>0</v>
      </c>
      <c r="K32" s="259">
        <v>0</v>
      </c>
      <c r="L32" s="260">
        <v>0</v>
      </c>
      <c r="M32" s="261">
        <v>0</v>
      </c>
      <c r="N32" s="291"/>
      <c r="O32" s="257">
        <v>44682</v>
      </c>
      <c r="P32" s="312">
        <v>0</v>
      </c>
      <c r="Q32" s="259">
        <v>0</v>
      </c>
      <c r="R32" s="260">
        <v>0</v>
      </c>
      <c r="S32" s="261">
        <v>0</v>
      </c>
      <c r="T32" s="312">
        <v>0</v>
      </c>
      <c r="U32" s="259">
        <v>0</v>
      </c>
      <c r="V32" s="260">
        <v>0</v>
      </c>
      <c r="W32" s="261">
        <v>0</v>
      </c>
      <c r="X32" s="312">
        <v>0</v>
      </c>
      <c r="Y32" s="259">
        <v>0</v>
      </c>
      <c r="Z32" s="260">
        <v>0</v>
      </c>
      <c r="AA32" s="261">
        <v>0</v>
      </c>
    </row>
    <row r="33" spans="1:27">
      <c r="A33" s="257">
        <v>44713</v>
      </c>
      <c r="B33" s="258">
        <v>0</v>
      </c>
      <c r="C33" s="259">
        <v>0</v>
      </c>
      <c r="D33" s="260">
        <v>0</v>
      </c>
      <c r="E33" s="261">
        <v>0</v>
      </c>
      <c r="F33" s="258">
        <v>0</v>
      </c>
      <c r="G33" s="259">
        <v>0</v>
      </c>
      <c r="H33" s="260">
        <v>0</v>
      </c>
      <c r="I33" s="261">
        <v>0</v>
      </c>
      <c r="J33" s="258">
        <v>0</v>
      </c>
      <c r="K33" s="259">
        <v>0</v>
      </c>
      <c r="L33" s="260">
        <v>0</v>
      </c>
      <c r="M33" s="261">
        <v>0</v>
      </c>
      <c r="N33" s="291"/>
      <c r="O33" s="257">
        <v>44713</v>
      </c>
      <c r="P33" s="312">
        <v>0</v>
      </c>
      <c r="Q33" s="259">
        <v>0</v>
      </c>
      <c r="R33" s="260">
        <v>0</v>
      </c>
      <c r="S33" s="261">
        <v>0</v>
      </c>
      <c r="T33" s="312">
        <v>0</v>
      </c>
      <c r="U33" s="259">
        <v>0</v>
      </c>
      <c r="V33" s="260">
        <v>0</v>
      </c>
      <c r="W33" s="261">
        <v>0</v>
      </c>
      <c r="X33" s="312">
        <v>0</v>
      </c>
      <c r="Y33" s="259">
        <v>0</v>
      </c>
      <c r="Z33" s="260">
        <v>0</v>
      </c>
      <c r="AA33" s="261">
        <v>0</v>
      </c>
    </row>
    <row r="34" spans="1:27">
      <c r="A34" s="257">
        <v>44743</v>
      </c>
      <c r="B34" s="258">
        <v>0</v>
      </c>
      <c r="C34" s="259">
        <v>0</v>
      </c>
      <c r="D34" s="260">
        <v>0</v>
      </c>
      <c r="E34" s="261">
        <v>0</v>
      </c>
      <c r="F34" s="258">
        <v>0</v>
      </c>
      <c r="G34" s="259">
        <v>0</v>
      </c>
      <c r="H34" s="260">
        <v>0</v>
      </c>
      <c r="I34" s="261">
        <v>0</v>
      </c>
      <c r="J34" s="258">
        <v>0</v>
      </c>
      <c r="K34" s="259">
        <v>0</v>
      </c>
      <c r="L34" s="260">
        <v>0</v>
      </c>
      <c r="M34" s="261">
        <v>0</v>
      </c>
      <c r="N34" s="291"/>
      <c r="O34" s="257">
        <v>44743</v>
      </c>
      <c r="P34" s="312">
        <v>0</v>
      </c>
      <c r="Q34" s="259">
        <v>0</v>
      </c>
      <c r="R34" s="260">
        <v>0</v>
      </c>
      <c r="S34" s="261">
        <v>0</v>
      </c>
      <c r="T34" s="312">
        <v>0</v>
      </c>
      <c r="U34" s="259">
        <v>0</v>
      </c>
      <c r="V34" s="260">
        <v>0</v>
      </c>
      <c r="W34" s="261">
        <v>0</v>
      </c>
      <c r="X34" s="312">
        <v>0</v>
      </c>
      <c r="Y34" s="259">
        <v>0</v>
      </c>
      <c r="Z34" s="260">
        <v>0</v>
      </c>
      <c r="AA34" s="261">
        <v>0</v>
      </c>
    </row>
    <row r="35" spans="1:27">
      <c r="A35" s="257">
        <v>44774</v>
      </c>
      <c r="B35" s="258">
        <v>2</v>
      </c>
      <c r="C35" s="259">
        <v>3000</v>
      </c>
      <c r="D35" s="260">
        <v>2.5499999999999998</v>
      </c>
      <c r="E35" s="261">
        <v>3000</v>
      </c>
      <c r="F35" s="258">
        <v>0</v>
      </c>
      <c r="G35" s="259">
        <v>0</v>
      </c>
      <c r="H35" s="260">
        <v>0</v>
      </c>
      <c r="I35" s="261">
        <v>0</v>
      </c>
      <c r="J35" s="258">
        <v>0</v>
      </c>
      <c r="K35" s="259">
        <v>0</v>
      </c>
      <c r="L35" s="260">
        <v>0</v>
      </c>
      <c r="M35" s="261">
        <v>0</v>
      </c>
      <c r="N35" s="291"/>
      <c r="O35" s="257">
        <v>44774</v>
      </c>
      <c r="P35" s="258">
        <v>0</v>
      </c>
      <c r="Q35" s="259">
        <v>0</v>
      </c>
      <c r="R35" s="260">
        <v>0</v>
      </c>
      <c r="S35" s="261">
        <v>0</v>
      </c>
      <c r="T35" s="258">
        <v>0</v>
      </c>
      <c r="U35" s="259">
        <v>0</v>
      </c>
      <c r="V35" s="260">
        <v>0</v>
      </c>
      <c r="W35" s="261">
        <v>0</v>
      </c>
      <c r="X35" s="258">
        <v>0</v>
      </c>
      <c r="Y35" s="259">
        <v>0</v>
      </c>
      <c r="Z35" s="260">
        <v>0</v>
      </c>
      <c r="AA35" s="261">
        <v>0</v>
      </c>
    </row>
    <row r="36" spans="1:27">
      <c r="A36" s="257">
        <v>44805</v>
      </c>
      <c r="B36" s="258">
        <v>4</v>
      </c>
      <c r="C36" s="259">
        <v>150000</v>
      </c>
      <c r="D36" s="260">
        <v>117.5</v>
      </c>
      <c r="E36" s="261">
        <v>150000</v>
      </c>
      <c r="F36" s="258">
        <v>0</v>
      </c>
      <c r="G36" s="259">
        <v>0</v>
      </c>
      <c r="H36" s="260">
        <v>0</v>
      </c>
      <c r="I36" s="261">
        <v>0</v>
      </c>
      <c r="J36" s="258">
        <v>0</v>
      </c>
      <c r="K36" s="259">
        <v>0</v>
      </c>
      <c r="L36" s="260">
        <v>0</v>
      </c>
      <c r="M36" s="261">
        <v>0</v>
      </c>
      <c r="N36" s="291"/>
      <c r="O36" s="257">
        <v>44805</v>
      </c>
      <c r="P36" s="258">
        <v>0</v>
      </c>
      <c r="Q36" s="259">
        <v>0</v>
      </c>
      <c r="R36" s="260">
        <v>0</v>
      </c>
      <c r="S36" s="261">
        <v>0</v>
      </c>
      <c r="T36" s="258">
        <v>0</v>
      </c>
      <c r="U36" s="259">
        <v>0</v>
      </c>
      <c r="V36" s="260">
        <v>0</v>
      </c>
      <c r="W36" s="261">
        <v>0</v>
      </c>
      <c r="X36" s="258">
        <v>0</v>
      </c>
      <c r="Y36" s="259">
        <v>0</v>
      </c>
      <c r="Z36" s="260">
        <v>0</v>
      </c>
      <c r="AA36" s="261">
        <v>0</v>
      </c>
    </row>
    <row r="37" spans="1:27">
      <c r="A37" s="257">
        <v>44835</v>
      </c>
      <c r="B37" s="258">
        <v>1</v>
      </c>
      <c r="C37" s="259">
        <v>2000</v>
      </c>
      <c r="D37" s="260">
        <v>1.5</v>
      </c>
      <c r="E37" s="261">
        <v>152000</v>
      </c>
      <c r="F37" s="258">
        <v>0</v>
      </c>
      <c r="G37" s="259">
        <v>0</v>
      </c>
      <c r="H37" s="260">
        <v>0</v>
      </c>
      <c r="I37" s="261">
        <v>0</v>
      </c>
      <c r="J37" s="258">
        <v>0</v>
      </c>
      <c r="K37" s="259">
        <v>0</v>
      </c>
      <c r="L37" s="260">
        <v>0</v>
      </c>
      <c r="M37" s="261">
        <v>0</v>
      </c>
      <c r="N37" s="291"/>
      <c r="O37" s="257">
        <v>44835</v>
      </c>
      <c r="P37" s="258">
        <v>0</v>
      </c>
      <c r="Q37" s="259">
        <v>0</v>
      </c>
      <c r="R37" s="260">
        <v>0</v>
      </c>
      <c r="S37" s="261">
        <v>0</v>
      </c>
      <c r="T37" s="258">
        <v>0</v>
      </c>
      <c r="U37" s="259">
        <v>0</v>
      </c>
      <c r="V37" s="260">
        <v>0</v>
      </c>
      <c r="W37" s="261">
        <v>0</v>
      </c>
      <c r="X37" s="258">
        <v>0</v>
      </c>
      <c r="Y37" s="259">
        <v>0</v>
      </c>
      <c r="Z37" s="260">
        <v>0</v>
      </c>
      <c r="AA37" s="261">
        <v>0</v>
      </c>
    </row>
    <row r="38" spans="1:27">
      <c r="A38" s="257">
        <v>44866</v>
      </c>
      <c r="B38" s="258">
        <v>0</v>
      </c>
      <c r="C38" s="259">
        <v>0</v>
      </c>
      <c r="D38" s="260">
        <v>0</v>
      </c>
      <c r="E38" s="261">
        <v>152000</v>
      </c>
      <c r="F38" s="258">
        <v>0</v>
      </c>
      <c r="G38" s="259">
        <v>0</v>
      </c>
      <c r="H38" s="260">
        <v>0</v>
      </c>
      <c r="I38" s="261">
        <v>0</v>
      </c>
      <c r="J38" s="258">
        <v>0</v>
      </c>
      <c r="K38" s="259">
        <v>0</v>
      </c>
      <c r="L38" s="260">
        <v>0</v>
      </c>
      <c r="M38" s="261">
        <v>0</v>
      </c>
      <c r="N38" s="291"/>
      <c r="O38" s="257">
        <v>44866</v>
      </c>
      <c r="P38" s="258">
        <v>0</v>
      </c>
      <c r="Q38" s="259">
        <v>0</v>
      </c>
      <c r="R38" s="260">
        <v>0</v>
      </c>
      <c r="S38" s="261">
        <v>0</v>
      </c>
      <c r="T38" s="258">
        <v>0</v>
      </c>
      <c r="U38" s="259">
        <v>0</v>
      </c>
      <c r="V38" s="260">
        <v>0</v>
      </c>
      <c r="W38" s="261">
        <v>0</v>
      </c>
      <c r="X38" s="258">
        <v>0</v>
      </c>
      <c r="Y38" s="259">
        <v>0</v>
      </c>
      <c r="Z38" s="260">
        <v>0</v>
      </c>
      <c r="AA38" s="261">
        <v>0</v>
      </c>
    </row>
    <row r="39" spans="1:27" ht="15.75" thickBot="1">
      <c r="A39" s="263">
        <v>44896</v>
      </c>
      <c r="B39" s="264">
        <v>0</v>
      </c>
      <c r="C39" s="265">
        <v>0</v>
      </c>
      <c r="D39" s="266">
        <v>0</v>
      </c>
      <c r="E39" s="267">
        <v>0</v>
      </c>
      <c r="F39" s="264">
        <v>0</v>
      </c>
      <c r="G39" s="265">
        <v>0</v>
      </c>
      <c r="H39" s="266">
        <v>0</v>
      </c>
      <c r="I39" s="267">
        <v>0</v>
      </c>
      <c r="J39" s="264">
        <v>0</v>
      </c>
      <c r="K39" s="265">
        <v>0</v>
      </c>
      <c r="L39" s="266">
        <v>0</v>
      </c>
      <c r="M39" s="267">
        <v>0</v>
      </c>
      <c r="N39" s="291"/>
      <c r="O39" s="263">
        <v>44896</v>
      </c>
      <c r="P39" s="264">
        <v>0</v>
      </c>
      <c r="Q39" s="265">
        <v>0</v>
      </c>
      <c r="R39" s="266">
        <v>0</v>
      </c>
      <c r="S39" s="267">
        <v>0</v>
      </c>
      <c r="T39" s="264">
        <v>0</v>
      </c>
      <c r="U39" s="265">
        <v>0</v>
      </c>
      <c r="V39" s="266">
        <v>0</v>
      </c>
      <c r="W39" s="267">
        <v>0</v>
      </c>
      <c r="X39" s="264">
        <v>0</v>
      </c>
      <c r="Y39" s="265">
        <v>0</v>
      </c>
      <c r="Z39" s="266">
        <v>0</v>
      </c>
      <c r="AA39" s="267">
        <v>0</v>
      </c>
    </row>
    <row r="40" spans="1:27">
      <c r="A40" s="257">
        <v>44927</v>
      </c>
      <c r="B40" s="258">
        <v>0</v>
      </c>
      <c r="C40" s="259">
        <v>0</v>
      </c>
      <c r="D40" s="260">
        <v>0</v>
      </c>
      <c r="E40" s="261">
        <v>0</v>
      </c>
      <c r="F40" s="258">
        <v>0</v>
      </c>
      <c r="G40" s="259">
        <v>0</v>
      </c>
      <c r="H40" s="260">
        <v>0</v>
      </c>
      <c r="I40" s="261">
        <v>0</v>
      </c>
      <c r="J40" s="258">
        <v>0</v>
      </c>
      <c r="K40" s="259">
        <v>0</v>
      </c>
      <c r="L40" s="260">
        <v>0</v>
      </c>
      <c r="M40" s="261">
        <v>0</v>
      </c>
      <c r="N40" s="273"/>
      <c r="O40" s="257">
        <v>44927</v>
      </c>
      <c r="P40" s="311">
        <v>0</v>
      </c>
      <c r="Q40" s="269">
        <v>0</v>
      </c>
      <c r="R40" s="294">
        <v>0</v>
      </c>
      <c r="S40" s="295">
        <v>0</v>
      </c>
      <c r="T40" s="299">
        <v>0</v>
      </c>
      <c r="U40" s="269">
        <v>0</v>
      </c>
      <c r="V40" s="294">
        <v>0</v>
      </c>
      <c r="W40" s="295">
        <v>0</v>
      </c>
      <c r="X40" s="299">
        <v>0</v>
      </c>
      <c r="Y40" s="269">
        <v>0</v>
      </c>
      <c r="Z40" s="294">
        <v>0</v>
      </c>
      <c r="AA40" s="295">
        <v>0</v>
      </c>
    </row>
    <row r="41" spans="1:27" ht="15.75" thickBot="1">
      <c r="A41" s="257">
        <v>44958</v>
      </c>
      <c r="B41" s="258">
        <v>1</v>
      </c>
      <c r="C41" s="259">
        <v>2000</v>
      </c>
      <c r="D41" s="260">
        <v>2</v>
      </c>
      <c r="E41" s="261">
        <v>2000</v>
      </c>
      <c r="F41" s="258">
        <v>0</v>
      </c>
      <c r="G41" s="259">
        <v>0</v>
      </c>
      <c r="H41" s="260">
        <v>0</v>
      </c>
      <c r="I41" s="261">
        <v>0</v>
      </c>
      <c r="J41" s="258">
        <v>0</v>
      </c>
      <c r="K41" s="259">
        <v>0</v>
      </c>
      <c r="L41" s="260">
        <v>0</v>
      </c>
      <c r="M41" s="261">
        <v>0</v>
      </c>
      <c r="N41" s="273"/>
      <c r="O41" s="257">
        <v>44958</v>
      </c>
      <c r="P41" s="300">
        <v>0</v>
      </c>
      <c r="Q41" s="265">
        <v>0</v>
      </c>
      <c r="R41" s="266">
        <v>0</v>
      </c>
      <c r="S41" s="267">
        <v>0</v>
      </c>
      <c r="T41" s="264">
        <v>0</v>
      </c>
      <c r="U41" s="265">
        <v>0</v>
      </c>
      <c r="V41" s="266">
        <v>0</v>
      </c>
      <c r="W41" s="267">
        <v>0</v>
      </c>
      <c r="X41" s="264">
        <v>0</v>
      </c>
      <c r="Y41" s="265">
        <v>0</v>
      </c>
      <c r="Z41" s="266">
        <v>0</v>
      </c>
      <c r="AA41" s="267">
        <v>0</v>
      </c>
    </row>
    <row r="42" spans="1:27">
      <c r="A42" s="268" t="s">
        <v>61</v>
      </c>
      <c r="B42" s="268"/>
      <c r="C42" s="268"/>
      <c r="D42" s="268"/>
      <c r="E42" s="268"/>
      <c r="F42" s="268"/>
      <c r="G42" s="268"/>
      <c r="H42" s="268"/>
      <c r="I42" s="268"/>
      <c r="J42" s="270"/>
      <c r="K42" s="297"/>
      <c r="L42" s="270"/>
      <c r="M42" s="270"/>
      <c r="N42" s="273"/>
      <c r="O42" s="268" t="s">
        <v>61</v>
      </c>
      <c r="P42" s="177"/>
      <c r="Q42" s="177"/>
      <c r="R42" s="177"/>
      <c r="S42" s="177"/>
      <c r="T42" s="172"/>
      <c r="U42" s="172"/>
      <c r="V42" s="172"/>
      <c r="W42" s="172"/>
      <c r="X42" s="172"/>
      <c r="Y42" s="172"/>
      <c r="Z42" s="172"/>
      <c r="AA42" s="172"/>
    </row>
    <row r="43" spans="1:27" ht="15.75" thickBot="1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</row>
    <row r="44" spans="1:27" ht="15.75" thickBot="1">
      <c r="A44" s="274"/>
      <c r="B44" s="275" t="s">
        <v>117</v>
      </c>
      <c r="C44" s="276"/>
      <c r="D44" s="276"/>
      <c r="E44" s="277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</row>
    <row r="45" spans="1:27" ht="15.75" thickBot="1">
      <c r="A45" s="278"/>
      <c r="B45" s="303" t="s">
        <v>90</v>
      </c>
      <c r="C45" s="306" t="s">
        <v>91</v>
      </c>
      <c r="D45" s="304" t="s">
        <v>92</v>
      </c>
      <c r="E45" s="282" t="s">
        <v>93</v>
      </c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</row>
    <row r="46" spans="1:27" ht="15.75" thickBot="1">
      <c r="A46" s="284"/>
      <c r="B46" s="285"/>
      <c r="C46" s="286"/>
      <c r="D46" s="287"/>
      <c r="E46" s="288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</row>
    <row r="47" spans="1:27">
      <c r="A47" s="257">
        <v>44562</v>
      </c>
      <c r="B47" s="258">
        <v>0</v>
      </c>
      <c r="C47" s="259">
        <v>0</v>
      </c>
      <c r="D47" s="260">
        <v>0</v>
      </c>
      <c r="E47" s="261">
        <v>0</v>
      </c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</row>
    <row r="48" spans="1:27">
      <c r="A48" s="257">
        <v>44593</v>
      </c>
      <c r="B48" s="258">
        <v>0</v>
      </c>
      <c r="C48" s="259">
        <v>0</v>
      </c>
      <c r="D48" s="260">
        <v>0</v>
      </c>
      <c r="E48" s="261">
        <v>0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</row>
    <row r="49" spans="1:27">
      <c r="A49" s="257">
        <v>44621</v>
      </c>
      <c r="B49" s="258">
        <v>0</v>
      </c>
      <c r="C49" s="259">
        <v>0</v>
      </c>
      <c r="D49" s="260">
        <v>0</v>
      </c>
      <c r="E49" s="261">
        <v>0</v>
      </c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</row>
    <row r="50" spans="1:27">
      <c r="A50" s="257">
        <v>44652</v>
      </c>
      <c r="B50" s="258">
        <v>0</v>
      </c>
      <c r="C50" s="259">
        <v>0</v>
      </c>
      <c r="D50" s="260">
        <v>0</v>
      </c>
      <c r="E50" s="261">
        <v>0</v>
      </c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</row>
    <row r="51" spans="1:27">
      <c r="A51" s="257">
        <v>44682</v>
      </c>
      <c r="B51" s="258">
        <v>0</v>
      </c>
      <c r="C51" s="259">
        <v>0</v>
      </c>
      <c r="D51" s="260">
        <v>0</v>
      </c>
      <c r="E51" s="261">
        <v>0</v>
      </c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</row>
    <row r="52" spans="1:27">
      <c r="A52" s="257">
        <v>44713</v>
      </c>
      <c r="B52" s="258">
        <v>0</v>
      </c>
      <c r="C52" s="259">
        <v>0</v>
      </c>
      <c r="D52" s="260">
        <v>0</v>
      </c>
      <c r="E52" s="261">
        <v>0</v>
      </c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</row>
    <row r="53" spans="1:27">
      <c r="A53" s="257">
        <v>44743</v>
      </c>
      <c r="B53" s="258">
        <v>0</v>
      </c>
      <c r="C53" s="259">
        <v>0</v>
      </c>
      <c r="D53" s="260">
        <v>0</v>
      </c>
      <c r="E53" s="261">
        <v>0</v>
      </c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</row>
    <row r="54" spans="1:27">
      <c r="A54" s="257">
        <v>44774</v>
      </c>
      <c r="B54" s="258">
        <v>0</v>
      </c>
      <c r="C54" s="259">
        <v>0</v>
      </c>
      <c r="D54" s="260">
        <v>0</v>
      </c>
      <c r="E54" s="261">
        <v>0</v>
      </c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</row>
    <row r="55" spans="1:27">
      <c r="A55" s="257">
        <v>44805</v>
      </c>
      <c r="B55" s="258">
        <v>0</v>
      </c>
      <c r="C55" s="259">
        <v>0</v>
      </c>
      <c r="D55" s="260">
        <v>0</v>
      </c>
      <c r="E55" s="261">
        <v>30000</v>
      </c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</row>
    <row r="56" spans="1:27">
      <c r="A56" s="257">
        <v>44835</v>
      </c>
      <c r="B56" s="258">
        <v>0</v>
      </c>
      <c r="C56" s="259">
        <v>0</v>
      </c>
      <c r="D56" s="260">
        <v>0</v>
      </c>
      <c r="E56" s="261">
        <v>30000</v>
      </c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</row>
    <row r="57" spans="1:27">
      <c r="A57" s="257">
        <v>44866</v>
      </c>
      <c r="B57" s="258">
        <v>2</v>
      </c>
      <c r="C57" s="259">
        <v>30000</v>
      </c>
      <c r="D57" s="260">
        <v>56.7</v>
      </c>
      <c r="E57" s="261">
        <v>0</v>
      </c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</row>
    <row r="58" spans="1:27" ht="15.75" thickBot="1">
      <c r="A58" s="263">
        <v>44896</v>
      </c>
      <c r="B58" s="264">
        <v>0</v>
      </c>
      <c r="C58" s="265">
        <v>0</v>
      </c>
      <c r="D58" s="266">
        <v>0</v>
      </c>
      <c r="E58" s="267">
        <v>0</v>
      </c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</row>
    <row r="59" spans="1:27">
      <c r="A59" s="257">
        <v>44927</v>
      </c>
      <c r="B59" s="258">
        <v>0</v>
      </c>
      <c r="C59" s="259">
        <v>0</v>
      </c>
      <c r="D59" s="260">
        <v>0</v>
      </c>
      <c r="E59" s="261">
        <v>0</v>
      </c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</row>
    <row r="60" spans="1:27" ht="15.75" thickBot="1">
      <c r="A60" s="263">
        <v>44958</v>
      </c>
      <c r="B60" s="264">
        <v>0</v>
      </c>
      <c r="C60" s="265">
        <v>0</v>
      </c>
      <c r="D60" s="266">
        <v>0</v>
      </c>
      <c r="E60" s="267">
        <v>0</v>
      </c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</row>
    <row r="61" spans="1:27">
      <c r="A61" s="185" t="s">
        <v>61</v>
      </c>
      <c r="B61" s="177"/>
      <c r="C61" s="177"/>
      <c r="D61" s="177"/>
      <c r="E61" s="177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</row>
  </sheetData>
  <mergeCells count="65">
    <mergeCell ref="T6:W6"/>
    <mergeCell ref="X6:AA6"/>
    <mergeCell ref="G7:G8"/>
    <mergeCell ref="B6:E6"/>
    <mergeCell ref="F6:I6"/>
    <mergeCell ref="J6:M6"/>
    <mergeCell ref="P6:S6"/>
    <mergeCell ref="B7:B8"/>
    <mergeCell ref="C7:C8"/>
    <mergeCell ref="D7:D8"/>
    <mergeCell ref="E7:E8"/>
    <mergeCell ref="F7:F8"/>
    <mergeCell ref="U7:U8"/>
    <mergeCell ref="H7:H8"/>
    <mergeCell ref="I7:I8"/>
    <mergeCell ref="J7:J8"/>
    <mergeCell ref="K7:K8"/>
    <mergeCell ref="L7:L8"/>
    <mergeCell ref="M7:M8"/>
    <mergeCell ref="P7:P8"/>
    <mergeCell ref="Q7:Q8"/>
    <mergeCell ref="R7:R8"/>
    <mergeCell ref="S7:S8"/>
    <mergeCell ref="T7:T8"/>
    <mergeCell ref="X25:AA25"/>
    <mergeCell ref="V7:V8"/>
    <mergeCell ref="W7:W8"/>
    <mergeCell ref="X7:X8"/>
    <mergeCell ref="Y7:Y8"/>
    <mergeCell ref="Z7:Z8"/>
    <mergeCell ref="AA7:AA8"/>
    <mergeCell ref="B25:E25"/>
    <mergeCell ref="F25:I25"/>
    <mergeCell ref="J25:M25"/>
    <mergeCell ref="P25:S25"/>
    <mergeCell ref="T25:W25"/>
    <mergeCell ref="M26:M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AA26:AA27"/>
    <mergeCell ref="P26:P27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B44:E44"/>
    <mergeCell ref="B45:B46"/>
    <mergeCell ref="C45:C46"/>
    <mergeCell ref="D45:D46"/>
    <mergeCell ref="E45:E4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FBEDF-A68D-43CB-B92E-47C59CA21053}">
  <dimension ref="A1:Z39"/>
  <sheetViews>
    <sheetView showGridLines="0" zoomScale="90" zoomScaleNormal="90" workbookViewId="0"/>
  </sheetViews>
  <sheetFormatPr baseColWidth="10" defaultRowHeight="15"/>
  <cols>
    <col min="1" max="1" width="18.140625" customWidth="1"/>
    <col min="2" max="13" width="12.140625" bestFit="1" customWidth="1"/>
  </cols>
  <sheetData>
    <row r="1" spans="1:15" ht="19.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91"/>
      <c r="O1" s="91"/>
    </row>
    <row r="2" spans="1:15" ht="19.5">
      <c r="A2" s="6" t="str">
        <f>+'Options Data'!A2</f>
        <v>FEBRUARY OPERATIONAL HIGHLIGHTS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91"/>
      <c r="O2" s="91"/>
    </row>
    <row r="4" spans="1:15" ht="18">
      <c r="A4" s="28" t="s">
        <v>118</v>
      </c>
    </row>
    <row r="5" spans="1:15" ht="16.5" thickBot="1">
      <c r="A5" s="23"/>
      <c r="B5" s="92"/>
      <c r="C5" s="31"/>
      <c r="D5" s="32"/>
      <c r="E5" s="32"/>
      <c r="F5" s="32"/>
      <c r="G5" s="32"/>
      <c r="H5" s="32"/>
      <c r="I5" s="32"/>
      <c r="J5" s="32"/>
      <c r="K5" s="32"/>
      <c r="L5" s="31"/>
      <c r="M5" s="31"/>
    </row>
    <row r="6" spans="1:15">
      <c r="A6" s="255" t="s">
        <v>119</v>
      </c>
      <c r="B6" s="239">
        <v>44562</v>
      </c>
      <c r="C6" s="239">
        <v>44593</v>
      </c>
      <c r="D6" s="239">
        <v>44621</v>
      </c>
      <c r="E6" s="239">
        <v>44652</v>
      </c>
      <c r="F6" s="239">
        <v>44682</v>
      </c>
      <c r="G6" s="239">
        <v>44713</v>
      </c>
      <c r="H6" s="239">
        <v>44743</v>
      </c>
      <c r="I6" s="239">
        <v>44774</v>
      </c>
      <c r="J6" s="239">
        <v>44805</v>
      </c>
      <c r="K6" s="239">
        <v>44835</v>
      </c>
      <c r="L6" s="239">
        <v>44866</v>
      </c>
      <c r="M6" s="239">
        <v>44896</v>
      </c>
    </row>
    <row r="7" spans="1:15" ht="15.75" thickBot="1">
      <c r="A7" s="256"/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</row>
    <row r="8" spans="1:15" ht="20.100000000000001" customHeight="1" thickTop="1">
      <c r="A8" s="18" t="s">
        <v>120</v>
      </c>
      <c r="B8" s="93">
        <v>16265603.9314782</v>
      </c>
      <c r="C8" s="93">
        <v>16227995.625187596</v>
      </c>
      <c r="D8" s="94">
        <v>16412584.518188477</v>
      </c>
      <c r="E8" s="94">
        <v>16517652.356472244</v>
      </c>
      <c r="F8" s="94">
        <v>16007047.643615637</v>
      </c>
      <c r="G8" s="94">
        <v>15836091.929606861</v>
      </c>
      <c r="H8" s="94">
        <v>15752371.825998096</v>
      </c>
      <c r="I8" s="94">
        <v>15884848.022376135</v>
      </c>
      <c r="J8" s="94">
        <v>15488552.401914887</v>
      </c>
      <c r="K8" s="94">
        <v>15522391.451405106</v>
      </c>
      <c r="L8" s="94">
        <v>16254175.434340026</v>
      </c>
      <c r="M8" s="94">
        <v>16373536.807071745</v>
      </c>
      <c r="N8" s="95"/>
    </row>
    <row r="9" spans="1:15" ht="15.75" thickBot="1">
      <c r="A9" s="34" t="s">
        <v>121</v>
      </c>
      <c r="B9" s="96">
        <v>13007455.193640117</v>
      </c>
      <c r="C9" s="96">
        <v>12989855.625896439</v>
      </c>
      <c r="D9" s="35">
        <v>12996522.621092688</v>
      </c>
      <c r="E9" s="35">
        <v>13067202.669068675</v>
      </c>
      <c r="F9" s="35">
        <v>13036476.603581883</v>
      </c>
      <c r="G9" s="35">
        <v>13145645.529754663</v>
      </c>
      <c r="H9" s="35">
        <v>13329583.451975456</v>
      </c>
      <c r="I9" s="35">
        <v>13490080.324590515</v>
      </c>
      <c r="J9" s="35">
        <v>13655445.194262492</v>
      </c>
      <c r="K9" s="35">
        <v>13717158.092053374</v>
      </c>
      <c r="L9" s="35">
        <v>13778108.333484337</v>
      </c>
      <c r="M9" s="35">
        <v>14014895.519677693</v>
      </c>
      <c r="N9" s="95"/>
    </row>
    <row r="10" spans="1:15" ht="15.75" thickTop="1">
      <c r="A10" s="97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5"/>
    </row>
    <row r="11" spans="1:15" ht="16.5" thickBot="1">
      <c r="A11" s="23"/>
      <c r="B11" s="99"/>
      <c r="C11" s="31"/>
      <c r="D11" s="32"/>
      <c r="E11" s="32"/>
      <c r="F11" s="32"/>
      <c r="G11" s="32"/>
      <c r="H11" s="32"/>
      <c r="I11" s="32"/>
      <c r="J11" s="32"/>
      <c r="K11" s="32"/>
      <c r="L11" s="31"/>
      <c r="M11" s="31"/>
      <c r="N11" s="95"/>
    </row>
    <row r="12" spans="1:15">
      <c r="A12" s="255" t="s">
        <v>119</v>
      </c>
      <c r="B12" s="239">
        <v>44927</v>
      </c>
      <c r="C12" s="239">
        <v>44958</v>
      </c>
      <c r="D12" s="239">
        <v>44986</v>
      </c>
      <c r="E12" s="239">
        <v>45017</v>
      </c>
      <c r="F12" s="239">
        <v>45047</v>
      </c>
      <c r="G12" s="239">
        <v>45078</v>
      </c>
      <c r="H12" s="239">
        <v>45108</v>
      </c>
      <c r="I12" s="239">
        <v>45139</v>
      </c>
      <c r="J12" s="239">
        <v>45170</v>
      </c>
      <c r="K12" s="239">
        <v>45200</v>
      </c>
      <c r="L12" s="239">
        <v>45231</v>
      </c>
      <c r="M12" s="239">
        <v>45261</v>
      </c>
      <c r="N12" s="95"/>
    </row>
    <row r="13" spans="1:15" ht="15.75" thickBot="1">
      <c r="A13" s="256"/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95"/>
    </row>
    <row r="14" spans="1:15" ht="20.100000000000001" customHeight="1" thickTop="1">
      <c r="A14" s="18" t="s">
        <v>120</v>
      </c>
      <c r="B14" s="94">
        <v>16822427.493974902</v>
      </c>
      <c r="C14" s="94">
        <v>16895671.671092901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5"/>
    </row>
    <row r="15" spans="1:15" ht="15.75" thickBot="1">
      <c r="A15" s="34" t="s">
        <v>121</v>
      </c>
      <c r="B15" s="35">
        <v>14186879.010103</v>
      </c>
      <c r="C15" s="35">
        <v>14492764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3"/>
      <c r="O15" s="33"/>
    </row>
    <row r="16" spans="1:15" ht="15.75" thickTop="1">
      <c r="A16" s="97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5"/>
    </row>
    <row r="17" spans="1:26" ht="16.5" thickBot="1">
      <c r="A17" s="23"/>
      <c r="B17" s="100"/>
      <c r="C17" s="31"/>
      <c r="D17" s="32"/>
      <c r="E17" s="32"/>
      <c r="F17" s="32"/>
      <c r="G17" s="32"/>
      <c r="H17" s="32"/>
      <c r="I17" s="32"/>
      <c r="J17" s="32"/>
      <c r="K17" s="32"/>
      <c r="L17" s="31"/>
      <c r="M17" s="31"/>
      <c r="N17" s="95"/>
    </row>
    <row r="18" spans="1:26">
      <c r="A18" s="255" t="s">
        <v>122</v>
      </c>
      <c r="B18" s="239">
        <v>44562</v>
      </c>
      <c r="C18" s="239">
        <v>44593</v>
      </c>
      <c r="D18" s="239">
        <v>44621</v>
      </c>
      <c r="E18" s="239">
        <v>44652</v>
      </c>
      <c r="F18" s="239">
        <v>44682</v>
      </c>
      <c r="G18" s="239">
        <v>44713</v>
      </c>
      <c r="H18" s="239">
        <v>44743</v>
      </c>
      <c r="I18" s="239">
        <v>44774</v>
      </c>
      <c r="J18" s="239">
        <v>44805</v>
      </c>
      <c r="K18" s="239">
        <v>44835</v>
      </c>
      <c r="L18" s="239">
        <v>44866</v>
      </c>
      <c r="M18" s="239">
        <v>44896</v>
      </c>
      <c r="N18" s="95"/>
    </row>
    <row r="19" spans="1:26" ht="15.75" thickBot="1">
      <c r="A19" s="256"/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95"/>
    </row>
    <row r="20" spans="1:26" ht="20.100000000000001" customHeight="1" thickTop="1">
      <c r="A20" s="18" t="s">
        <v>120</v>
      </c>
      <c r="B20" s="93">
        <v>1503463.788886524</v>
      </c>
      <c r="C20" s="93">
        <v>1492784.5698718841</v>
      </c>
      <c r="D20" s="94">
        <v>1459989.1587456635</v>
      </c>
      <c r="E20" s="94">
        <v>1458231.5261478331</v>
      </c>
      <c r="F20" s="94">
        <v>1372639.3014188779</v>
      </c>
      <c r="G20" s="94">
        <v>1338454.0978132759</v>
      </c>
      <c r="H20" s="94">
        <v>1338955.1064801079</v>
      </c>
      <c r="I20" s="94">
        <v>1362788.8257267531</v>
      </c>
      <c r="J20" s="94">
        <v>1299472.7130751323</v>
      </c>
      <c r="K20" s="94">
        <v>1242565.2469038789</v>
      </c>
      <c r="L20" s="94">
        <v>1271528.3272598749</v>
      </c>
      <c r="M20" s="94">
        <v>1275870.4316071805</v>
      </c>
      <c r="N20" s="95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.75" thickBot="1">
      <c r="A21" s="34" t="s">
        <v>121</v>
      </c>
      <c r="B21" s="96">
        <v>206341.74960539732</v>
      </c>
      <c r="C21" s="96">
        <v>201864.60086490464</v>
      </c>
      <c r="D21" s="35">
        <v>210793.53699486121</v>
      </c>
      <c r="E21" s="35">
        <v>219939.07725786945</v>
      </c>
      <c r="F21" s="35">
        <v>227586.11354066798</v>
      </c>
      <c r="G21" s="35">
        <v>232361.17768254102</v>
      </c>
      <c r="H21" s="35">
        <v>240685.36238623221</v>
      </c>
      <c r="I21" s="35">
        <v>250127.16965330995</v>
      </c>
      <c r="J21" s="35">
        <v>263223.90315936011</v>
      </c>
      <c r="K21" s="35">
        <v>265921.07928817044</v>
      </c>
      <c r="L21" s="35">
        <v>280005.65367546323</v>
      </c>
      <c r="M21" s="35">
        <v>270055.46873132902</v>
      </c>
      <c r="N21" s="95"/>
    </row>
    <row r="22" spans="1:26" ht="15.75" thickTop="1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5"/>
    </row>
    <row r="23" spans="1:26" ht="16.5" thickBot="1">
      <c r="A23" s="23"/>
      <c r="B23" s="100"/>
      <c r="C23" s="31"/>
      <c r="D23" s="32"/>
      <c r="E23" s="32"/>
      <c r="F23" s="32"/>
      <c r="G23" s="32"/>
      <c r="H23" s="32"/>
      <c r="I23" s="32"/>
      <c r="J23" s="32"/>
      <c r="K23" s="32"/>
      <c r="L23" s="31"/>
      <c r="M23" s="31"/>
      <c r="N23" s="95"/>
    </row>
    <row r="24" spans="1:26">
      <c r="A24" s="255" t="s">
        <v>122</v>
      </c>
      <c r="B24" s="239">
        <v>44927</v>
      </c>
      <c r="C24" s="239">
        <v>44958</v>
      </c>
      <c r="D24" s="239">
        <v>44986</v>
      </c>
      <c r="E24" s="239">
        <v>45017</v>
      </c>
      <c r="F24" s="239">
        <v>45047</v>
      </c>
      <c r="G24" s="239">
        <v>45078</v>
      </c>
      <c r="H24" s="239">
        <v>45108</v>
      </c>
      <c r="I24" s="239">
        <v>45139</v>
      </c>
      <c r="J24" s="239">
        <v>45170</v>
      </c>
      <c r="K24" s="239">
        <v>45200</v>
      </c>
      <c r="L24" s="239">
        <v>45231</v>
      </c>
      <c r="M24" s="239">
        <v>45261</v>
      </c>
      <c r="N24" s="95"/>
    </row>
    <row r="25" spans="1:26" ht="15.75" thickBot="1">
      <c r="A25" s="256"/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95"/>
    </row>
    <row r="26" spans="1:26" ht="20.100000000000001" customHeight="1" thickTop="1">
      <c r="A26" s="18" t="s">
        <v>120</v>
      </c>
      <c r="B26" s="94">
        <v>1270920.1188708229</v>
      </c>
      <c r="C26" s="94">
        <v>1269560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  <c r="N26" s="95"/>
    </row>
    <row r="27" spans="1:26" ht="15.75" thickBot="1">
      <c r="A27" s="34" t="s">
        <v>121</v>
      </c>
      <c r="B27" s="35">
        <v>267976.14428496023</v>
      </c>
      <c r="C27" s="35">
        <v>278069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95"/>
    </row>
    <row r="28" spans="1:26" ht="15.75" thickTop="1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</row>
    <row r="29" spans="1:26">
      <c r="A29" s="18" t="s">
        <v>61</v>
      </c>
    </row>
    <row r="31" spans="1:26"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L32" s="17"/>
      <c r="M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2:13">
      <c r="J33" s="17"/>
      <c r="K33" s="17"/>
      <c r="L33" s="17"/>
    </row>
    <row r="34" spans="2:13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6" spans="2:13">
      <c r="B36" s="17"/>
    </row>
    <row r="38" spans="2:1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2:13">
      <c r="B39" s="17"/>
    </row>
  </sheetData>
  <mergeCells count="52">
    <mergeCell ref="F6:F7"/>
    <mergeCell ref="A6:A7"/>
    <mergeCell ref="B6:B7"/>
    <mergeCell ref="C6:C7"/>
    <mergeCell ref="D6:D7"/>
    <mergeCell ref="E6:E7"/>
    <mergeCell ref="M6:M7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G6:G7"/>
    <mergeCell ref="H6:H7"/>
    <mergeCell ref="I6:I7"/>
    <mergeCell ref="J6:J7"/>
    <mergeCell ref="K6:K7"/>
    <mergeCell ref="L6:L7"/>
    <mergeCell ref="J12:J13"/>
    <mergeCell ref="K12:K13"/>
    <mergeCell ref="L12:L13"/>
    <mergeCell ref="M12:M13"/>
    <mergeCell ref="A18:A19"/>
    <mergeCell ref="B18:B19"/>
    <mergeCell ref="C18:C19"/>
    <mergeCell ref="D18:D19"/>
    <mergeCell ref="E18:E19"/>
    <mergeCell ref="F18:F19"/>
    <mergeCell ref="F24:F25"/>
    <mergeCell ref="G24:G25"/>
    <mergeCell ref="H24:H25"/>
    <mergeCell ref="I24:I25"/>
    <mergeCell ref="G18:G19"/>
    <mergeCell ref="H18:H19"/>
    <mergeCell ref="I18:I19"/>
    <mergeCell ref="A24:A25"/>
    <mergeCell ref="B24:B25"/>
    <mergeCell ref="C24:C25"/>
    <mergeCell ref="D24:D25"/>
    <mergeCell ref="E24:E25"/>
    <mergeCell ref="J24:J25"/>
    <mergeCell ref="K24:K25"/>
    <mergeCell ref="L24:L25"/>
    <mergeCell ref="M24:M25"/>
    <mergeCell ref="M18:M19"/>
    <mergeCell ref="J18:J19"/>
    <mergeCell ref="K18:K19"/>
    <mergeCell ref="L18:L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RM</vt:lpstr>
      <vt:lpstr>Cash Equities Summary</vt:lpstr>
      <vt:lpstr>Derivatives Summary</vt:lpstr>
      <vt:lpstr>Futures Data</vt:lpstr>
      <vt:lpstr>Options Data</vt:lpstr>
      <vt:lpstr>AuC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Bazan Morales Esmeralda Irene</dc:creator>
  <cp:lastModifiedBy>Bazan Morales Esmeralda Irene</cp:lastModifiedBy>
  <dcterms:created xsi:type="dcterms:W3CDTF">2023-02-08T17:50:21Z</dcterms:created>
  <dcterms:modified xsi:type="dcterms:W3CDTF">2023-03-07T18:25:41Z</dcterms:modified>
</cp:coreProperties>
</file>